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NCEJO-1\Desktop\"/>
    </mc:Choice>
  </mc:AlternateContent>
  <xr:revisionPtr revIDLastSave="0" documentId="8_{27210DED-7B13-4552-9670-0FE154F57A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3" r:id="rId1"/>
  </sheets>
  <definedNames>
    <definedName name="_xlnm.Print_Area" localSheetId="0">FORMATO!$A$1:$J$431</definedName>
    <definedName name="_xlnm.Print_Titles" localSheetId="0">FORMATO!$1:$1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3" l="1"/>
  <c r="F148" i="3"/>
  <c r="F130" i="3"/>
  <c r="F129" i="3"/>
  <c r="G115" i="3" l="1"/>
  <c r="F104" i="3"/>
  <c r="F62" i="3"/>
  <c r="E315" i="3" l="1"/>
  <c r="E312" i="3"/>
  <c r="E303" i="3"/>
  <c r="G147" i="3"/>
  <c r="G128" i="3"/>
  <c r="G126" i="3"/>
  <c r="F99" i="3"/>
  <c r="F90" i="3"/>
  <c r="F82" i="3"/>
  <c r="F71" i="3"/>
  <c r="I429" i="3"/>
  <c r="H422" i="3"/>
  <c r="H418" i="3"/>
  <c r="H412" i="3"/>
  <c r="I408" i="3"/>
  <c r="H401" i="3"/>
  <c r="H397" i="3"/>
  <c r="I394" i="3"/>
  <c r="H391" i="3"/>
  <c r="H384" i="3"/>
  <c r="G367" i="3"/>
  <c r="H366" i="3" s="1"/>
  <c r="G358" i="3"/>
  <c r="F348" i="3"/>
  <c r="E345" i="3"/>
  <c r="E342" i="3"/>
  <c r="E339" i="3"/>
  <c r="E336" i="3"/>
  <c r="E333" i="3"/>
  <c r="E330" i="3"/>
  <c r="E327" i="3"/>
  <c r="E324" i="3"/>
  <c r="E321" i="3"/>
  <c r="E318" i="3"/>
  <c r="E309" i="3"/>
  <c r="E306" i="3"/>
  <c r="E300" i="3"/>
  <c r="E282" i="3"/>
  <c r="I271" i="3"/>
  <c r="H268" i="3"/>
  <c r="G264" i="3"/>
  <c r="G246" i="3"/>
  <c r="G235" i="3"/>
  <c r="H211" i="3"/>
  <c r="H202" i="3"/>
  <c r="H196" i="3"/>
  <c r="H192" i="3"/>
  <c r="H186" i="3"/>
  <c r="I162" i="3"/>
  <c r="G153" i="3"/>
  <c r="G150" i="3"/>
  <c r="G145" i="3"/>
  <c r="G142" i="3"/>
  <c r="G139" i="3"/>
  <c r="G136" i="3"/>
  <c r="G134" i="3"/>
  <c r="G131" i="3"/>
  <c r="F54" i="3"/>
  <c r="F44" i="3"/>
  <c r="F39" i="3"/>
  <c r="F34" i="3"/>
  <c r="F20" i="3"/>
  <c r="F17" i="3"/>
  <c r="F15" i="3"/>
  <c r="F6" i="3"/>
  <c r="G5" i="3" l="1"/>
  <c r="H4" i="3" s="1"/>
  <c r="F281" i="3"/>
  <c r="G280" i="3" s="1"/>
  <c r="H138" i="3"/>
  <c r="I383" i="3"/>
  <c r="I396" i="3"/>
  <c r="J393" i="3" s="1"/>
  <c r="I185" i="3"/>
  <c r="H232" i="3"/>
  <c r="I231" i="3" s="1"/>
  <c r="I411" i="3"/>
  <c r="J407" i="3" s="1"/>
  <c r="I277" i="3" l="1"/>
  <c r="J276" i="3" s="1"/>
  <c r="H279" i="3"/>
  <c r="H431" i="3"/>
  <c r="I3" i="3"/>
  <c r="I431" i="3" s="1"/>
  <c r="J2" i="3" l="1"/>
  <c r="J431" i="3" s="1"/>
</calcChain>
</file>

<file path=xl/sharedStrings.xml><?xml version="1.0" encoding="utf-8"?>
<sst xmlns="http://schemas.openxmlformats.org/spreadsheetml/2006/main" count="869" uniqueCount="807">
  <si>
    <t>CODIGO</t>
  </si>
  <si>
    <t>CUENTA</t>
  </si>
  <si>
    <t>ITEM 1</t>
  </si>
  <si>
    <t>ITEM 2</t>
  </si>
  <si>
    <t>ITEM 3</t>
  </si>
  <si>
    <t>ITEM 4</t>
  </si>
  <si>
    <t>SUBTOTAL 1</t>
  </si>
  <si>
    <t>SUBTOTAL 2</t>
  </si>
  <si>
    <t>TOTAL</t>
  </si>
  <si>
    <t>02.01.</t>
  </si>
  <si>
    <t>EROGACIONES CORRIENTES</t>
  </si>
  <si>
    <t>02.01.01.</t>
  </si>
  <si>
    <t>PERSONAL</t>
  </si>
  <si>
    <t>02.01.01.01.</t>
  </si>
  <si>
    <t>AUTORIDADES SUPERIORES Y PLANTA PERMANENTE</t>
  </si>
  <si>
    <t>02.01.01.01.01.</t>
  </si>
  <si>
    <t>SUELDOS BASICOS</t>
  </si>
  <si>
    <t>02.01.01.01.01.01.</t>
  </si>
  <si>
    <t>AUTORIDADES SUPERIORES</t>
  </si>
  <si>
    <t>02.01.01.01.01.01.01.</t>
  </si>
  <si>
    <t>INTENDENTE</t>
  </si>
  <si>
    <t>02.01.01.01.01.01.02.</t>
  </si>
  <si>
    <t>MIEMBROS CONCEJO DELIBERANTE</t>
  </si>
  <si>
    <t>02.01.01.01.01.01.03.</t>
  </si>
  <si>
    <t>MIEMBROS TRIBUNAL DE CUENTAS</t>
  </si>
  <si>
    <t>02.01.01.01.01.01.04.</t>
  </si>
  <si>
    <t>02.01.01.01.01.01.05.</t>
  </si>
  <si>
    <t>02.01.01.01.01.01.06.</t>
  </si>
  <si>
    <t>SECRETARIO DE GOBIERNO</t>
  </si>
  <si>
    <t>02.01.01.01.01.01.07.</t>
  </si>
  <si>
    <t>SECRETARIO DE ECONOMIA</t>
  </si>
  <si>
    <t>02.01.01.01.01.01.08.</t>
  </si>
  <si>
    <t>SECRETARIO CONCEJO DELIBERANTE</t>
  </si>
  <si>
    <t>02.01.01.01.01.02.</t>
  </si>
  <si>
    <t>JUZGADO ADM.MUNIC. DE FALTAS</t>
  </si>
  <si>
    <t>02.01.01.01.01.02.01.</t>
  </si>
  <si>
    <t>JUEZ DEL JUZGADO ADM.MUNIC.DE FALTAS</t>
  </si>
  <si>
    <t>SECRETARIO JUZGADO ADM.MUNIC.DE FALTAS</t>
  </si>
  <si>
    <t>02.01.01.01.01.03.</t>
  </si>
  <si>
    <t>PERSONAL SUPERIOR JERARQUICO</t>
  </si>
  <si>
    <t>02.01.01.01.01.03.01.</t>
  </si>
  <si>
    <t>02.01.01.01.01.03.02.</t>
  </si>
  <si>
    <t>ENCARG.OFIC.REG.PERS.HABERES Y ESTAD.</t>
  </si>
  <si>
    <t>ADMIN.  JUZGADO ADM. MUNIC.DE FALTAS</t>
  </si>
  <si>
    <t>ENC.PROCESOS CONTABLES SUELDOS</t>
  </si>
  <si>
    <t>02.01.01.01.01.04.</t>
  </si>
  <si>
    <t>02.01.01.01.01.04.01.</t>
  </si>
  <si>
    <t>02.01.01.01.01.04.02.</t>
  </si>
  <si>
    <t>ADMINISTRATIVO SUPERIOR  II</t>
  </si>
  <si>
    <t>02.01.01.01.01.04.03.</t>
  </si>
  <si>
    <t>ADMINISTRATIVO SUPERIOR  III</t>
  </si>
  <si>
    <t>02.01.01.01.01.04.04.</t>
  </si>
  <si>
    <t>ADMINISTRATIVO SUPERIOR  IV</t>
  </si>
  <si>
    <t>02.01.01.01.01.04.05.</t>
  </si>
  <si>
    <t>02.01.01.01.01.05.</t>
  </si>
  <si>
    <t>PERS. AUXILIAR ADMINISTRATIVO</t>
  </si>
  <si>
    <t>02.01.01.01.01.05.01.</t>
  </si>
  <si>
    <t>ADMINISTRATIVO AUXILIAR  I</t>
  </si>
  <si>
    <t>02.01.01.01.01.05.02.</t>
  </si>
  <si>
    <t>ADMINISTRATIVO AUXILIAR  II</t>
  </si>
  <si>
    <t>02.01.01.01.01.05.03.</t>
  </si>
  <si>
    <t>ADMINISTRATIVO AUXILIAR  III</t>
  </si>
  <si>
    <t>02.01.01.01.01.06.</t>
  </si>
  <si>
    <t>PERS.ADMINISTR. DE EJECUCION</t>
  </si>
  <si>
    <t>02.01.01.01.01.06.01.</t>
  </si>
  <si>
    <t>ADMINISTRATIVO DE EJECUCIÓN  I</t>
  </si>
  <si>
    <t>02.01.01.01.01.06.02.</t>
  </si>
  <si>
    <t>ADMINISTRATIVO DE EJECUCIÓN  II</t>
  </si>
  <si>
    <t>02.01.01.01.01.06.03.</t>
  </si>
  <si>
    <t>ADMINISTRATIVO DE EJECUCIÓN  III</t>
  </si>
  <si>
    <t>ADMINISTRATIVO DE EJECUCIÓN  IV</t>
  </si>
  <si>
    <t>ADMINISTRATIVO DE EJECUCIÓN  V</t>
  </si>
  <si>
    <t>ADMINISTRATIVO DE EJECUCIÓN  VI</t>
  </si>
  <si>
    <t>ADMINISTRATIVO DE EJECUCIÓN  VII</t>
  </si>
  <si>
    <t>ADMINISTRATIVO DE EJECUCIÓN  VIII</t>
  </si>
  <si>
    <t>ADMINISTRATIVO DE EJECUCIÓN  IX</t>
  </si>
  <si>
    <t>02.01.01.01.01.07.</t>
  </si>
  <si>
    <t>PERSONAL PROFESIONAL</t>
  </si>
  <si>
    <t>02.01.01.01.01.07.01.</t>
  </si>
  <si>
    <t>PROFESIONAL  II</t>
  </si>
  <si>
    <t>02.01.01.01.01.07.02.</t>
  </si>
  <si>
    <t>02.01.01.01.01.07.03.</t>
  </si>
  <si>
    <t>PROFESIONAL  V</t>
  </si>
  <si>
    <t>02.01.01.01.01.07.04.</t>
  </si>
  <si>
    <t>PROFESIONAL  VI</t>
  </si>
  <si>
    <t>02.01.01.01.01.07.05.</t>
  </si>
  <si>
    <t>PROFESIONAL  VIII</t>
  </si>
  <si>
    <t>02.01.01.01.01.07.06.</t>
  </si>
  <si>
    <t>PROFESIONAL  IX</t>
  </si>
  <si>
    <t>02.01.01.01.01.07.07.</t>
  </si>
  <si>
    <t>PROFESIONAL  X</t>
  </si>
  <si>
    <t>02.01.01.01.01.08.</t>
  </si>
  <si>
    <t>PERSONAL TECNICO</t>
  </si>
  <si>
    <t>02.01.01.01.01.08.01.</t>
  </si>
  <si>
    <t>TÉCNICO  I</t>
  </si>
  <si>
    <t>TÉCNICO  II</t>
  </si>
  <si>
    <t>02.01.01.01.01.08.03.</t>
  </si>
  <si>
    <t>02.01.01.01.01.08.04.</t>
  </si>
  <si>
    <t>TÉCNICO  IV</t>
  </si>
  <si>
    <t>02.01.01.01.01.08.05.</t>
  </si>
  <si>
    <t>TÉCNICO  VI</t>
  </si>
  <si>
    <t>02.01.01.01.01.08.06.</t>
  </si>
  <si>
    <t>TÉCNICO  VII</t>
  </si>
  <si>
    <t>TÉCNICO XII</t>
  </si>
  <si>
    <t>02.01.01.01.01.09.</t>
  </si>
  <si>
    <t>PERSONAL DE SANIDAD</t>
  </si>
  <si>
    <t>02.01.01.01.01.09.01.</t>
  </si>
  <si>
    <t>AUXILIAR TÉCNICO ASISTENCIA  V</t>
  </si>
  <si>
    <t>02.01.01.01.01.09.02.</t>
  </si>
  <si>
    <t>AUXILIAR TÉCNICO ASISTENCIA  VII</t>
  </si>
  <si>
    <t>AUXILIAR TECNICO ASISTENCIA  VIII</t>
  </si>
  <si>
    <t>02.01.01.01.01.09.03.</t>
  </si>
  <si>
    <t>AUXILIAR TÉCNICO ASISTENCIA  X</t>
  </si>
  <si>
    <t>02.01.01.01.01.09.04.</t>
  </si>
  <si>
    <t>AUXILIAR TÉCNICO ASISTENCIA  XI</t>
  </si>
  <si>
    <t>02.01.01.01.01.09.05.</t>
  </si>
  <si>
    <t>AUXILIAR TÉCNICO ASISTENCIA  XIII</t>
  </si>
  <si>
    <t>02.01.01.01.01.09.06.</t>
  </si>
  <si>
    <t>AUXILIAR TÉCNICO ASISTENCIA  XIV</t>
  </si>
  <si>
    <t>AUXILIAR TÉCNICO ASISTENCIA  XVI</t>
  </si>
  <si>
    <t>02.01.01.01.01.10.</t>
  </si>
  <si>
    <t>PERS.SUPER.MAEST.Y SERV.GRALES</t>
  </si>
  <si>
    <t>02.01.01.01.01.10.01.</t>
  </si>
  <si>
    <t>SUP.DE MAESTR.Y SERV.GRALES  I</t>
  </si>
  <si>
    <t>02.01.01.01.01.10.02.</t>
  </si>
  <si>
    <t>SUP.DE MAESTR.Y SERV.GRALES  II</t>
  </si>
  <si>
    <t>02.01.01.01.01.10.03.</t>
  </si>
  <si>
    <t>SUP.DE MAESTR.Y SERV.GRALES  III</t>
  </si>
  <si>
    <t>02.01.01.01.01.10.04.</t>
  </si>
  <si>
    <t>SUP.DE MAESTR.Y SERV.GRALES  V</t>
  </si>
  <si>
    <t>02.01.01.01.01.10.05.</t>
  </si>
  <si>
    <t>SUP.DE MAESTR.Y SERV.GRALES  VI</t>
  </si>
  <si>
    <t>02.01.01.01.01.10.06.</t>
  </si>
  <si>
    <t>SUP.DE MAESTR.Y SERV.GRALES  VII</t>
  </si>
  <si>
    <t>02.01.01.01.01.11.</t>
  </si>
  <si>
    <t>PERS.MAESTRANZA Y SERV.GRALES</t>
  </si>
  <si>
    <t>02.01.01.01.01.11.01.</t>
  </si>
  <si>
    <t>MAESTRANZA Y SERV.GRALES  I</t>
  </si>
  <si>
    <t>02.01.01.01.01.11.02.</t>
  </si>
  <si>
    <t>MAESTRANZA Y SERV.GRALES  II</t>
  </si>
  <si>
    <t>02.01.01.01.01.11.03.</t>
  </si>
  <si>
    <t>MAESTRANZA Y SERV.GRALES  III</t>
  </si>
  <si>
    <t>02.01.01.01.01.11.04.</t>
  </si>
  <si>
    <t>MAESTRANZA Y SERV.GRALES  IV</t>
  </si>
  <si>
    <t>02.01.01.01.01.11.05.</t>
  </si>
  <si>
    <t>MAESTRANZA Y SERV.GRALES  V</t>
  </si>
  <si>
    <t>02.01.01.01.01.11.06.</t>
  </si>
  <si>
    <t>MAESTRANZA Y SERV.GRALES  VI</t>
  </si>
  <si>
    <t>02.01.01.01.01.11.07.</t>
  </si>
  <si>
    <t>MAESTRANZA Y SERV.GRALES  VII</t>
  </si>
  <si>
    <t>MAESTRANZA Y SERV.GRALES  VIII</t>
  </si>
  <si>
    <t>02.01.01.01.01.12.</t>
  </si>
  <si>
    <t>PERSONAL DOCENTE</t>
  </si>
  <si>
    <t>02.01.01.01.01.12.01.</t>
  </si>
  <si>
    <t>MAESTRO  I</t>
  </si>
  <si>
    <t>02.01.01.01.01.12.02.</t>
  </si>
  <si>
    <t>MAESTRO III</t>
  </si>
  <si>
    <t>02.01.01.01.01.12.03.</t>
  </si>
  <si>
    <t>MAESTRO  IV</t>
  </si>
  <si>
    <t>02.01.01.01.01.13.</t>
  </si>
  <si>
    <t>INSPEC.DE CONTRALOR Y VERIFICAC.</t>
  </si>
  <si>
    <t>02.01.01.01.01.13.01.</t>
  </si>
  <si>
    <t>INPSECTORES  I</t>
  </si>
  <si>
    <t>02.01.01.01.01.13.02.</t>
  </si>
  <si>
    <t>INSPECTORES  II</t>
  </si>
  <si>
    <t>02.01.01.01.01.13.03.</t>
  </si>
  <si>
    <t>INSPECTORES  III</t>
  </si>
  <si>
    <t>02.01.01.01.01.13.04.</t>
  </si>
  <si>
    <t>INSPECTORES  IV</t>
  </si>
  <si>
    <t>INSPECTORES  V</t>
  </si>
  <si>
    <t>INSPECTORES  VI</t>
  </si>
  <si>
    <t>INSPECTORES  VII</t>
  </si>
  <si>
    <t>INSPECTORES  VIII</t>
  </si>
  <si>
    <t>INSPECTORES  X</t>
  </si>
  <si>
    <t>02.01.01.01.02.</t>
  </si>
  <si>
    <t>ADICIONALES Y SUPLEMENTOS VS.</t>
  </si>
  <si>
    <t>02.01.01.01.02.01.</t>
  </si>
  <si>
    <t>BONIFICACIONES ESPECIALES</t>
  </si>
  <si>
    <t>02.01.01.01.02.02.</t>
  </si>
  <si>
    <t>GTOS.REPRESENTACIÓN AUTORIDADES SUP.</t>
  </si>
  <si>
    <t>02.01.01.01.02.03.</t>
  </si>
  <si>
    <t>ANTIGÜEDAD</t>
  </si>
  <si>
    <t>02.01.01.01.02.04.</t>
  </si>
  <si>
    <t>TÍTULOS</t>
  </si>
  <si>
    <t>02.01.01.01.02.05.</t>
  </si>
  <si>
    <t>RESPONSABILIDAD JERÁRQUICA</t>
  </si>
  <si>
    <t>02.01.01.01.02.06.</t>
  </si>
  <si>
    <t>RIESGO É INSALUBRIDAD EN TAREAS</t>
  </si>
  <si>
    <t>02.01.01.01.02.07.</t>
  </si>
  <si>
    <t>SUBROGANCIA</t>
  </si>
  <si>
    <t>02.01.01.01.02.08.</t>
  </si>
  <si>
    <t>QUEBRANTOS DE CAJA</t>
  </si>
  <si>
    <t>02.01.01.01.02.09.</t>
  </si>
  <si>
    <t>OTROS SUPLEMENTOS</t>
  </si>
  <si>
    <t>02.01.01.01.02.10.</t>
  </si>
  <si>
    <t>ASIGNACIONES ESPECIALES</t>
  </si>
  <si>
    <t>02.01.01.01.03.</t>
  </si>
  <si>
    <t>SUELDO ANUAL COMPLEMENTARIO</t>
  </si>
  <si>
    <t>02.01.01.01.03.01.</t>
  </si>
  <si>
    <t>AGUINALDO PERSONAL PERMANENTE</t>
  </si>
  <si>
    <t>02.01.01.01.04.</t>
  </si>
  <si>
    <t>APORTE PATRONAL JUBILATORIO</t>
  </si>
  <si>
    <t>02.01.01.01.04.01.</t>
  </si>
  <si>
    <t>APORTE JUB.PERS.PERM.(ADM.CONS.MAN.)</t>
  </si>
  <si>
    <t>02.01.01.01.04.02.</t>
  </si>
  <si>
    <t>APORTE JUB.PERS.PERM.(T.PÚBLICOS)</t>
  </si>
  <si>
    <t>02.01.01.01.05.</t>
  </si>
  <si>
    <t>APORTE PATRONAL P/OBRA SOCIAL</t>
  </si>
  <si>
    <t>02.01.01.01.05.01.</t>
  </si>
  <si>
    <t>FONDO MÉDICO ASISTENCIAL APROSS</t>
  </si>
  <si>
    <t>02.01.01.01.05.02.</t>
  </si>
  <si>
    <t>SEGUROS (A.R.T.)</t>
  </si>
  <si>
    <t>02.01.01.01.06.</t>
  </si>
  <si>
    <t>SUPLENCIAS Y LICENCIAS</t>
  </si>
  <si>
    <t>02.01.01.01.06.01.</t>
  </si>
  <si>
    <t>02.01.01.01.07.</t>
  </si>
  <si>
    <t>DEUDAS VARIAS PERS.PERMANENTE</t>
  </si>
  <si>
    <t>02.01.01.01.07.01.</t>
  </si>
  <si>
    <t>DEUDAS VARIAS</t>
  </si>
  <si>
    <t>02.01.01.02.</t>
  </si>
  <si>
    <t>02.01.01.02.01.</t>
  </si>
  <si>
    <t>RETRIBUCIONES</t>
  </si>
  <si>
    <t>02.01.01.02.01.01.</t>
  </si>
  <si>
    <t>PERSONAL CONTRATADO</t>
  </si>
  <si>
    <t>02.01.01.02.01.02.</t>
  </si>
  <si>
    <t>PERS.JORNALIZADO EN TAREAS CONS.Y MANT.</t>
  </si>
  <si>
    <t>02.01.01.02.02.</t>
  </si>
  <si>
    <t>02.01.01.02.02.01.</t>
  </si>
  <si>
    <t>02.01.01.02.02.02.</t>
  </si>
  <si>
    <t>02.01.01.02.03.</t>
  </si>
  <si>
    <t>02.01.01.02.03.01.</t>
  </si>
  <si>
    <t>02.01.01.02.04.</t>
  </si>
  <si>
    <t>02.01.01.02.04.01.</t>
  </si>
  <si>
    <t>02.01.01.02.04.02.</t>
  </si>
  <si>
    <t>02.01.01.02.05.</t>
  </si>
  <si>
    <t>02.01.01.02.05.01.</t>
  </si>
  <si>
    <t>02.01.01.02.05.02.</t>
  </si>
  <si>
    <t>02.01.01.02.06.</t>
  </si>
  <si>
    <t>02.01.01.02.06.01.</t>
  </si>
  <si>
    <t>02.01.01.03.</t>
  </si>
  <si>
    <t>SALARIO FAMILIAR</t>
  </si>
  <si>
    <t>02.01.01.04.</t>
  </si>
  <si>
    <t>INDEMNIZACIONES Y GASTOS DE SEPELIO</t>
  </si>
  <si>
    <t>02.01.01.05.</t>
  </si>
  <si>
    <t>SERVICIOS EXTRAORDINARIOS</t>
  </si>
  <si>
    <t>02.01.01.06.</t>
  </si>
  <si>
    <t>OTROS APORTES PATRONALES</t>
  </si>
  <si>
    <t>02.01.01.07.</t>
  </si>
  <si>
    <t>ADICIONAL P/CAPACITACIÓN</t>
  </si>
  <si>
    <t>02.01.01.08.</t>
  </si>
  <si>
    <t>ADICIONAL VARIOS</t>
  </si>
  <si>
    <t>02.01.01.09.</t>
  </si>
  <si>
    <t>CREDITO ADICIONAL PARA REFUERZO DE PARTIDAS</t>
  </si>
  <si>
    <t>02.01.02.</t>
  </si>
  <si>
    <t>BIENES DE CONSUMO</t>
  </si>
  <si>
    <t>02.01.02.01.</t>
  </si>
  <si>
    <t>02.01.02.02.</t>
  </si>
  <si>
    <t>02.01.02.03.</t>
  </si>
  <si>
    <t>02.01.02.04.</t>
  </si>
  <si>
    <t>02.01.02.05.</t>
  </si>
  <si>
    <t>IMPRESOS Y REPRODUCCIONES</t>
  </si>
  <si>
    <t>02.01.02.06.</t>
  </si>
  <si>
    <t>PRODUCTOS FARMACEUTICOS</t>
  </si>
  <si>
    <t>02.01.02.07.</t>
  </si>
  <si>
    <t>UTILES MENORES MEDICO QUIRURGICO Y DE LABORATORIO</t>
  </si>
  <si>
    <t>02.01.02.08.</t>
  </si>
  <si>
    <t>02.01.02.09.</t>
  </si>
  <si>
    <t>COMBUSTIBLES Y LUBRICANTES</t>
  </si>
  <si>
    <t>02.01.02.10.</t>
  </si>
  <si>
    <t>ABONOS, FERTILIZANTES, INSECTICIDAS, FUMIGANTES Y OTROS</t>
  </si>
  <si>
    <t>02.01.02.11.</t>
  </si>
  <si>
    <t>MATERIALES PARA CONSERVACION</t>
  </si>
  <si>
    <t>02.01.02.12.</t>
  </si>
  <si>
    <t>MATERIALES ELECTRICOS</t>
  </si>
  <si>
    <t>02.01.02.13.</t>
  </si>
  <si>
    <t>ELEMENTOS DE LIMPIEZA</t>
  </si>
  <si>
    <t>02.01.02.14.</t>
  </si>
  <si>
    <t>HERRAMIENTAS MENORES</t>
  </si>
  <si>
    <t>02.01.02.15.</t>
  </si>
  <si>
    <t>ADQUSICION DE CAMARAS Y CUBIERTAS</t>
  </si>
  <si>
    <t>02.01.02.16.</t>
  </si>
  <si>
    <t>REPUESTOS Y ACCESORIOS PARA VEHICULOS</t>
  </si>
  <si>
    <t>02.01.02.17.</t>
  </si>
  <si>
    <t>REPUESTOS Y ACCESORIOS VARIOS</t>
  </si>
  <si>
    <t>02.01.02.18.</t>
  </si>
  <si>
    <t>OTROS BIENES DE CONSUMO</t>
  </si>
  <si>
    <t>02.01.02.19.</t>
  </si>
  <si>
    <t>DEUDAS BIENES DE CONSUMO EJERCICIO ANTERIOR</t>
  </si>
  <si>
    <t>02.01.02.20.</t>
  </si>
  <si>
    <t>02.01.02.21.</t>
  </si>
  <si>
    <t>GASTOS INUNDACION</t>
  </si>
  <si>
    <t>02.01.03.</t>
  </si>
  <si>
    <t>SERVICIOS NO PERSONALES</t>
  </si>
  <si>
    <t>02.01.03.01.</t>
  </si>
  <si>
    <t>SERVICIOS BASICOS</t>
  </si>
  <si>
    <t>02.01.03.01.01.</t>
  </si>
  <si>
    <t>ENERGIA ELECTRICA</t>
  </si>
  <si>
    <t>02.01.03.01.02.</t>
  </si>
  <si>
    <t>AGUA</t>
  </si>
  <si>
    <t>02.01.03.01.03.</t>
  </si>
  <si>
    <t>GAS</t>
  </si>
  <si>
    <t>02.01.03.01.04.</t>
  </si>
  <si>
    <t>TELEFONO Y INTERNET</t>
  </si>
  <si>
    <t>02.01.03.01.05.</t>
  </si>
  <si>
    <t>GASTOS DE ENVIO Y POSTALES</t>
  </si>
  <si>
    <t>02.01.03.02.</t>
  </si>
  <si>
    <t>ALQUILERES Y DERECHOS</t>
  </si>
  <si>
    <t>02.01.03.02.01.</t>
  </si>
  <si>
    <t>ALQUILER DE EDIFICIOS, LOCALES Y CARPAS ESTRUCTURALES</t>
  </si>
  <si>
    <t>02.01.03.02.02.</t>
  </si>
  <si>
    <t>ALQUILER DE MAQUINARIAS Y EQUIPOS</t>
  </si>
  <si>
    <t>02.01.03.02.03.</t>
  </si>
  <si>
    <t>ALQUILERES VARIOS</t>
  </si>
  <si>
    <t>02.01.03.03.</t>
  </si>
  <si>
    <t>02.01.03.03.01.</t>
  </si>
  <si>
    <t>02.01.03.03.02.</t>
  </si>
  <si>
    <t>02.01.03.03.03.</t>
  </si>
  <si>
    <t>02.01.03.03.04.</t>
  </si>
  <si>
    <t>MANTENIMIENTO DE SISTEMAS INFORMATICOS</t>
  </si>
  <si>
    <t>02.01.03.03.05.</t>
  </si>
  <si>
    <t>LIMPIEZA, ASEO Y FUMIGACION</t>
  </si>
  <si>
    <t>02.01.03.04.</t>
  </si>
  <si>
    <t>SERVICIOS TECNICOS Y PROFESIONALES</t>
  </si>
  <si>
    <t>02.01.03.04.01.</t>
  </si>
  <si>
    <t>ESTUDIOS, INVESTIGACIONES Y PROYECTOS DE FACTIBILIDAD</t>
  </si>
  <si>
    <t>02.01.03.04.02.</t>
  </si>
  <si>
    <t>MEDICOS Y SANITARIOS</t>
  </si>
  <si>
    <t>02.01.03.04.03.</t>
  </si>
  <si>
    <t>JURIDICOS Y ESCRIBANIA</t>
  </si>
  <si>
    <t>02.01.03.04.04.</t>
  </si>
  <si>
    <t>ADMINISTRACION, CONTABLES Y ECONOMICOS</t>
  </si>
  <si>
    <t>02.01.03.04.05.</t>
  </si>
  <si>
    <t>DE CAPACITACION</t>
  </si>
  <si>
    <t>02.01.03.04.06.</t>
  </si>
  <si>
    <t>DE INGENIERIA Y ARQUITECTURA</t>
  </si>
  <si>
    <t>02.01.03.04.07.</t>
  </si>
  <si>
    <t>DE VIGILANCIA</t>
  </si>
  <si>
    <t>02.01.03.04.08.</t>
  </si>
  <si>
    <t>OTROS SERVICIOS TECNICOS Y PROFESIONALES</t>
  </si>
  <si>
    <t>02.01.03.05.</t>
  </si>
  <si>
    <t>SERVICIOS COMERCIALES Y FINANCIEROS</t>
  </si>
  <si>
    <t>02.01.03.05.01.</t>
  </si>
  <si>
    <t>TRANSPORTE Y FLETES</t>
  </si>
  <si>
    <t>02.01.03.05.02.</t>
  </si>
  <si>
    <t>PRIMAS Y GASTOS DE SEGUROS VEHICULOS</t>
  </si>
  <si>
    <t>02.01.03.05.03.</t>
  </si>
  <si>
    <t>PRIMAS Y GASTOS DE SEGUROS VARIOS</t>
  </si>
  <si>
    <t>02.01.03.05.04.</t>
  </si>
  <si>
    <t>COMISIONES Y GASTOS BANCARIOS</t>
  </si>
  <si>
    <t>02.01.03.06.</t>
  </si>
  <si>
    <t>02.01.03.07.</t>
  </si>
  <si>
    <t>VIATICOS Y MOVILIDAD</t>
  </si>
  <si>
    <t>02.01.03.08.</t>
  </si>
  <si>
    <t>GASTOS JURIDICOS, MULTAS E INDEMNIZACIONES</t>
  </si>
  <si>
    <t>02.01.03.09.</t>
  </si>
  <si>
    <t>ALUMBRADO PUBLICO</t>
  </si>
  <si>
    <t>02.01.03.10.</t>
  </si>
  <si>
    <t>HOMENAJES Y CORTESIA</t>
  </si>
  <si>
    <t>02.01.03.11.</t>
  </si>
  <si>
    <t>SERVICIO DE AMBULANCIA</t>
  </si>
  <si>
    <t>02.01.03.12.</t>
  </si>
  <si>
    <t>02.01.03.13.</t>
  </si>
  <si>
    <t>FIESTA NACIONAL DE LA PELOTA DE FUTBOL</t>
  </si>
  <si>
    <t>02.01.03.14.</t>
  </si>
  <si>
    <t>02.01.03.15.</t>
  </si>
  <si>
    <t>DEUDAS POR SERVICIOS EJERCICIOS ANTERIORES</t>
  </si>
  <si>
    <t>02.01.03.16.</t>
  </si>
  <si>
    <t>SERVICIOS INUNDACION</t>
  </si>
  <si>
    <t>02.01.04.</t>
  </si>
  <si>
    <t>TRANSFERENCIAS PARA FINANCIAR EROGACIONES CORRIENTES</t>
  </si>
  <si>
    <t>02.01.04.01.</t>
  </si>
  <si>
    <t>TRANSFERENCIAS AL SECTOR PRIVADO</t>
  </si>
  <si>
    <t>02.01.04.01.01.</t>
  </si>
  <si>
    <t>BECAS</t>
  </si>
  <si>
    <t>02.01.04.01.02.</t>
  </si>
  <si>
    <t>PREMIOS</t>
  </si>
  <si>
    <t>02.01.04.01.03.</t>
  </si>
  <si>
    <t>AYUDAS SOCIALES A PERSONAS</t>
  </si>
  <si>
    <t>02.01.04.01.03.01.</t>
  </si>
  <si>
    <t>MEDICAMENTOS PARA AYUDA SOCIAL</t>
  </si>
  <si>
    <t>02.01.04.01.03.02.</t>
  </si>
  <si>
    <t>SERVICIO FUNEBRE</t>
  </si>
  <si>
    <t>02.01.04.01.03.03.</t>
  </si>
  <si>
    <t>PROGRAMA HOGAR DE DIA</t>
  </si>
  <si>
    <t>02.01.04.01.03.04.</t>
  </si>
  <si>
    <t>PROGRAMA GUARDERIA C. C. VIGIL</t>
  </si>
  <si>
    <t>02.01.04.01.03.05.</t>
  </si>
  <si>
    <t>02.01.04.01.03.06.</t>
  </si>
  <si>
    <t>OTRAS AYUDAS SOCIALES A PERSONAS</t>
  </si>
  <si>
    <t>02.01.04.01.03.07.</t>
  </si>
  <si>
    <t>02.01.04.01.03.08.</t>
  </si>
  <si>
    <t>02.01.04.01.04.</t>
  </si>
  <si>
    <t>TRANSFERENCIAS A INSTITUCIONES DE ENSEÑANZA</t>
  </si>
  <si>
    <t>02.01.04.01.05.</t>
  </si>
  <si>
    <t>TRANSFERENCIAS PARA ACTIVIDADES CIENTIFICAS O ACADÉMICAS</t>
  </si>
  <si>
    <t>02.01.04.01.06.</t>
  </si>
  <si>
    <t>TRANSFERENCIAS A OTRAS INSTITUCIONES SIN FINES DE LUCRO</t>
  </si>
  <si>
    <t>02.01.04.01.06.01.</t>
  </si>
  <si>
    <t>02.01.04.01.06.02.</t>
  </si>
  <si>
    <t>02.01.04.01.06.03.</t>
  </si>
  <si>
    <t>CENTRO DE ESTUDIOS HISTORICOS</t>
  </si>
  <si>
    <t>02.01.04.01.06.04.</t>
  </si>
  <si>
    <t>EVENTOS Y AUSPICIOS DEPORTIVOS</t>
  </si>
  <si>
    <t>02.01.04.01.06.05.</t>
  </si>
  <si>
    <t>BOMBEROS VOLUNTARIOS</t>
  </si>
  <si>
    <t>02.01.04.01.06.06.</t>
  </si>
  <si>
    <t>02.01.04.01.06.07.</t>
  </si>
  <si>
    <t>FUNDACION PARA EL DESARROLLO LOCAL "LELIO LAMBERTINI"</t>
  </si>
  <si>
    <t>02.01.04.01.06.08.</t>
  </si>
  <si>
    <t>FUNDACION PARA LA ENSEÑANZA UNIVERSITARIA "DR. E. LERDA"</t>
  </si>
  <si>
    <t>02.01.04.01.06.09.</t>
  </si>
  <si>
    <t>ESTACIONAMIENTO CONTROLADO</t>
  </si>
  <si>
    <t>02.01.04.01.06.10.</t>
  </si>
  <si>
    <t>PATRIMONIO HISTORICO, CULTURAL Y DESARROLLO URBANISTICO</t>
  </si>
  <si>
    <t>02.01.04.01.06.11.</t>
  </si>
  <si>
    <t>CONSEJO DE LA JUVENTUD, MUJER Y ASESOR</t>
  </si>
  <si>
    <t>02.01.04.01.06.12.</t>
  </si>
  <si>
    <t>02.01.04.01.06.13.</t>
  </si>
  <si>
    <t>CENTROS VECINALES</t>
  </si>
  <si>
    <t>02.01.04.01.06.14.</t>
  </si>
  <si>
    <t>FONDO PARA MANTENIMIENTO EDIFICIOS ESCOLARES PROVINCIALES (FODEMEP)</t>
  </si>
  <si>
    <t>02.01.04.01.06.15.</t>
  </si>
  <si>
    <t>CONCEJO DELIBERANTE MUNICIPAL</t>
  </si>
  <si>
    <t>02.01.04.01.07.</t>
  </si>
  <si>
    <t>TRANSFERENCIAS A EMPRESAS PRIVADAS</t>
  </si>
  <si>
    <t>02.01.04.01.08.</t>
  </si>
  <si>
    <t>DEVOLUCIONES</t>
  </si>
  <si>
    <t>DEVOLUCIONES TASA A LA PROPIEDAD</t>
  </si>
  <si>
    <t>DEVOLUCIONES IMPUESTO AUTOMOTOR</t>
  </si>
  <si>
    <t>DEVOLUCIONES VARIAS</t>
  </si>
  <si>
    <t>02.01.04.02.</t>
  </si>
  <si>
    <t>TRANSFERENCIAS CORRIENTES A CLASIFICAR</t>
  </si>
  <si>
    <t>02.01.05.</t>
  </si>
  <si>
    <t>INTERESES Y GASTOS DE LA DEUDA</t>
  </si>
  <si>
    <t>02.01.05.01.</t>
  </si>
  <si>
    <t>INTERESES POR CONVENIO REFINANCIACION LEY 9802</t>
  </si>
  <si>
    <t>02.01.05.02.</t>
  </si>
  <si>
    <t>INTERESES POR DEUDAS CON ORGANISMOS PUBLICOS VARIAS</t>
  </si>
  <si>
    <t>02.01.05.03.</t>
  </si>
  <si>
    <t>INTERESES POR DEUDAS CON ORGANISMOS PRIVADOS VARIAS</t>
  </si>
  <si>
    <t>02.02.</t>
  </si>
  <si>
    <t>ERROGACIONES DE CAPITAL</t>
  </si>
  <si>
    <t>02.02.01.</t>
  </si>
  <si>
    <t>INVERSIONES FISICAS</t>
  </si>
  <si>
    <t>02.02.01.01.</t>
  </si>
  <si>
    <t>02.02.01.02.</t>
  </si>
  <si>
    <t>CONSTRUCCIONES</t>
  </si>
  <si>
    <t>02.02.01.02.01.</t>
  </si>
  <si>
    <t>OBRAS PUBLICAS</t>
  </si>
  <si>
    <t>02.02.01.02.01.01.</t>
  </si>
  <si>
    <t>CONSTRUCCIONES POR CUENTA DE LA MUNICIPALIDAD</t>
  </si>
  <si>
    <t>02.02.01.02.01.01.01.</t>
  </si>
  <si>
    <t>POR CONTRATACION</t>
  </si>
  <si>
    <t>02.02.01.02.01.01.01.01.</t>
  </si>
  <si>
    <t>EDIFICIOS MUNICIPAL Y OTROS INMUEBLES MUNICIPALES</t>
  </si>
  <si>
    <t>02.02.01.02.01.01.01.02.</t>
  </si>
  <si>
    <t>OBRAS EN CEMENTERIOS</t>
  </si>
  <si>
    <t>02.02.01.02.01.01.01.03.</t>
  </si>
  <si>
    <t>PAVIMENTO - ASFALTO Y CORDON CUNETA</t>
  </si>
  <si>
    <t>02.02.01.02.01.01.01.04.</t>
  </si>
  <si>
    <t>DESAGÜES DE LA CIUDAD</t>
  </si>
  <si>
    <t>02.02.01.02.01.01.01.05.</t>
  </si>
  <si>
    <t>02.02.01.02.01.01.01.06.</t>
  </si>
  <si>
    <t>FORESTACION</t>
  </si>
  <si>
    <t>02.02.01.02.01.01.01.07.</t>
  </si>
  <si>
    <t>PUENTES Y PASARELAS</t>
  </si>
  <si>
    <t>02.02.01.02.01.01.01.08.</t>
  </si>
  <si>
    <t>02.02.01.02.01.01.01.09.</t>
  </si>
  <si>
    <t>OBRA DE GAS</t>
  </si>
  <si>
    <t>02.02.01.02.01.01.01.10.</t>
  </si>
  <si>
    <t>AGUA Y CLOACAS</t>
  </si>
  <si>
    <t>02.02.01.02.01.01.01.11.</t>
  </si>
  <si>
    <t>02.02.01.02.01.01.01.12.</t>
  </si>
  <si>
    <t>02.02.01.02.01.01.01.13.</t>
  </si>
  <si>
    <t>02.02.01.02.01.01.01.14.</t>
  </si>
  <si>
    <t>02.02.01.02.01.01.01.15.</t>
  </si>
  <si>
    <t>OBRAS VARIAS</t>
  </si>
  <si>
    <t>02.02.01.02.01.01.02.</t>
  </si>
  <si>
    <t>POR ADMINISTRACION MUNICIPAL</t>
  </si>
  <si>
    <t>02.02.01.02.01.01.02.01.</t>
  </si>
  <si>
    <t>02.02.01.02.01.01.02.02.</t>
  </si>
  <si>
    <t>OBRAS EN CEMENTERIO</t>
  </si>
  <si>
    <t>02.02.01.02.01.01.02.03.</t>
  </si>
  <si>
    <t>02.02.01.02.01.01.02.04.</t>
  </si>
  <si>
    <t>02.02.01.02.01.01.02.05.</t>
  </si>
  <si>
    <t>02.02.01.02.01.01.02.06.</t>
  </si>
  <si>
    <t>02.02.01.02.01.01.02.07.</t>
  </si>
  <si>
    <t>02.02.01.02.01.01.02.08.</t>
  </si>
  <si>
    <t>02.02.01.02.01.01.02.09.</t>
  </si>
  <si>
    <t>02.02.01.02.01.01.02.10.</t>
  </si>
  <si>
    <t>02.02.01.02.01.01.02.11.</t>
  </si>
  <si>
    <t>02.02.01.02.01.01.02.12.</t>
  </si>
  <si>
    <t>02.02.01.02.01.01.02.13.</t>
  </si>
  <si>
    <t>02.02.01.02.01.01.02.15.</t>
  </si>
  <si>
    <t>02.02.01.02.01.02.</t>
  </si>
  <si>
    <t>CONSTRUCCIONES POR CUENTA DE PROVINCIA Y NACION</t>
  </si>
  <si>
    <t>02.02.01.02.01.02.01.</t>
  </si>
  <si>
    <t>02.02.01.02.01.02.02.</t>
  </si>
  <si>
    <t>02.02.01.02.01.02.03.</t>
  </si>
  <si>
    <t>02.02.01.02.01.02.04.</t>
  </si>
  <si>
    <t>02.02.01.02.01.02.05.</t>
  </si>
  <si>
    <t>02.02.01.02.01.02.06.</t>
  </si>
  <si>
    <t>02.02.01.02.01.02.07.</t>
  </si>
  <si>
    <t>OTRAS OBRAS POR CUENTA DE PROVINCIA</t>
  </si>
  <si>
    <t>OTRAS OBRAS POR CUENTA DE NACION</t>
  </si>
  <si>
    <t>02.02.01.02.01.03.</t>
  </si>
  <si>
    <t>DEUDAS OBRAS PUBLICAS EJERCICIO ANTERIOR</t>
  </si>
  <si>
    <t>02.02.01.02.01.04.</t>
  </si>
  <si>
    <t>02.02.01.02.02.</t>
  </si>
  <si>
    <t>PRO.CO.MU.VI.</t>
  </si>
  <si>
    <t>02.02.01.02.02.01.</t>
  </si>
  <si>
    <t>GASTOS BANCARIOS</t>
  </si>
  <si>
    <t>02.02.01.02.02.03.</t>
  </si>
  <si>
    <t>REFACCIONES Y DEVOLUCIONES</t>
  </si>
  <si>
    <t>02.02.01.02.02.04.</t>
  </si>
  <si>
    <t>02.02.01.03.</t>
  </si>
  <si>
    <t>BIENES DE CAPITAL</t>
  </si>
  <si>
    <t>02.02.01.03.01.</t>
  </si>
  <si>
    <t>MAQUINARIA, EQUIPOS Y SOFTWARE</t>
  </si>
  <si>
    <t>02.02.01.03.01.01.</t>
  </si>
  <si>
    <t>MAQUINARIA Y EQUIPO DE PRODUCCION Y CONSTRUCCION</t>
  </si>
  <si>
    <t>02.02.01.03.01.02.</t>
  </si>
  <si>
    <t>EQUIPOS DE TRANSPORTES, TRACCION Y ELEVACION</t>
  </si>
  <si>
    <t>02.02.01.03.01.03.</t>
  </si>
  <si>
    <t>EQUIPO SANITARIO Y DE LABORATORIO</t>
  </si>
  <si>
    <t>02.02.01.03.01.04.</t>
  </si>
  <si>
    <t>EQUIPO DE COMUNICACIÓN Y SEÑALAMIENTO</t>
  </si>
  <si>
    <t>02.02.01.03.01.05.</t>
  </si>
  <si>
    <t>EQUIPO EDUCACIONAL Y RECREATIVO</t>
  </si>
  <si>
    <t>02.02.01.03.01.06.</t>
  </si>
  <si>
    <t>EQUIPOS DE OFICINA Y MUEBLES</t>
  </si>
  <si>
    <t>02.02.01.03.01.07.</t>
  </si>
  <si>
    <t>HERRAMIENTAS Y REPUESTOS MAYORES</t>
  </si>
  <si>
    <t>02.02.01.03.01.08.</t>
  </si>
  <si>
    <t>EQUIPOS INFORMATICOS Y SOFTWARE</t>
  </si>
  <si>
    <t>02.02.01.03.01.09.</t>
  </si>
  <si>
    <t>EQUIPOS VARIOS</t>
  </si>
  <si>
    <t>02.02.01.03.01.10.</t>
  </si>
  <si>
    <t>EQUIPOS DE SEGURIDAD</t>
  </si>
  <si>
    <t>02.02.01.03.01.11.</t>
  </si>
  <si>
    <t>PLAN NACER Y SUMAR</t>
  </si>
  <si>
    <t>02.02.01.03.02.</t>
  </si>
  <si>
    <t>02.02.01.03.03.</t>
  </si>
  <si>
    <t>OTROS BIENES DE CAPITAL</t>
  </si>
  <si>
    <t>02.02.01.03.04.</t>
  </si>
  <si>
    <t>DEUDAS BIENES DE CAPITAL EJERCICIO ANTERIOR</t>
  </si>
  <si>
    <t>02.02.01.03.05.</t>
  </si>
  <si>
    <t>02.02.02.</t>
  </si>
  <si>
    <t>TRANSFERENCIAS PARA FINANCIAR EROGACIONES DE CAPITAL</t>
  </si>
  <si>
    <t>02.02.02.01.</t>
  </si>
  <si>
    <t>02.02.02.01.01.</t>
  </si>
  <si>
    <t>TRANSFERENCIAS A PERSONAS</t>
  </si>
  <si>
    <t>02.02.02.01.02.</t>
  </si>
  <si>
    <t>02.02.02.01.03.</t>
  </si>
  <si>
    <t>TRANSFERENCIAS PARA ACTIVIDADES CIENTIFICAS O ACADEMICAS</t>
  </si>
  <si>
    <t>02.02.02.01.04.</t>
  </si>
  <si>
    <t>02.02.02.01.05.</t>
  </si>
  <si>
    <t>02.02.02.02.</t>
  </si>
  <si>
    <t>TRANSFERENCIAS DE CAPITAL A CLASIFICAR</t>
  </si>
  <si>
    <t>02.02.02.02.01.</t>
  </si>
  <si>
    <t>02.03.</t>
  </si>
  <si>
    <t>APLICACIONES FINANCIERAS</t>
  </si>
  <si>
    <t>02.03.01.</t>
  </si>
  <si>
    <t>INVERSIONES FINANCIERAS</t>
  </si>
  <si>
    <t>02.03.01.01.</t>
  </si>
  <si>
    <t>ADQUISICION DE ACTIVOS FINANCIEROS VARIOS</t>
  </si>
  <si>
    <t>02.03.02.</t>
  </si>
  <si>
    <t>AMORTIZACION DE LA DEUDA Y DISMINUCION DE OTROS PASIVOS</t>
  </si>
  <si>
    <t>02.03.02.01.</t>
  </si>
  <si>
    <t>AMORTIZACION DEUDA CON ORGANISMOS PUBLICOS</t>
  </si>
  <si>
    <t>02.03.02.01.01.</t>
  </si>
  <si>
    <t>FONDO PERMANENTE</t>
  </si>
  <si>
    <t>02.03.02.01.02.</t>
  </si>
  <si>
    <t>02.03.02.01.03.</t>
  </si>
  <si>
    <t>AMORTIZACION DEUDA CON ORGANISMOS PUBLICOS VARIAS - CAPITAL</t>
  </si>
  <si>
    <t>02.03.02.02.</t>
  </si>
  <si>
    <t>AMORTIZACION DEUDA CON ORGANISMOS PRIVADOS</t>
  </si>
  <si>
    <t>02.03.02.02.01.</t>
  </si>
  <si>
    <t>DEUDAS CON ORGANISMOS PRIVADOS VARIAS - CAPITAL</t>
  </si>
  <si>
    <t>02.03.02.02.02.</t>
  </si>
  <si>
    <t>REFINANCIACION DE DEUDA CON ACREEDORES-CTDO</t>
  </si>
  <si>
    <t>REFINANCIACION DE DEUDA CON ACREEDORES-CONVENIO</t>
  </si>
  <si>
    <t>REFINANCIACION DE DEUDA CON ACREEDORES-EN CUOTAS</t>
  </si>
  <si>
    <t>02.04.</t>
  </si>
  <si>
    <t>NO CLASIFICADOS</t>
  </si>
  <si>
    <t>02.04.01.</t>
  </si>
  <si>
    <t>TRABAJOS PUBLICOS</t>
  </si>
  <si>
    <t>02.04.01.01.</t>
  </si>
  <si>
    <t>GARANTIA DE LICITACIONES</t>
  </si>
  <si>
    <t>02.04.01.02.</t>
  </si>
  <si>
    <t>OTRAS CUENTAS NO CLASIFICADAS</t>
  </si>
  <si>
    <t>02.04.02.</t>
  </si>
  <si>
    <t>CUENTAS DE ORDEN</t>
  </si>
  <si>
    <t>02.04.02.01.</t>
  </si>
  <si>
    <t>CAUSAS LABORALES</t>
  </si>
  <si>
    <t>02.04.02.01.01.</t>
  </si>
  <si>
    <t>RETENCION JUBILACION</t>
  </si>
  <si>
    <t>02.04.02.01.02.</t>
  </si>
  <si>
    <t>RETENCION APROSS</t>
  </si>
  <si>
    <t>02.04.02.01.03.</t>
  </si>
  <si>
    <t>RETENCION SEGURO DE VIDA</t>
  </si>
  <si>
    <t>02.04.02.01.04.</t>
  </si>
  <si>
    <t>RETENCION SINDICATOS</t>
  </si>
  <si>
    <t>02.04.02.01.05.</t>
  </si>
  <si>
    <t>RETENCIONES VARIAS</t>
  </si>
  <si>
    <t>02.04.02.02.</t>
  </si>
  <si>
    <t>CAUSAS IMPOSITIVAS</t>
  </si>
  <si>
    <t>02.04.02.02.01.</t>
  </si>
  <si>
    <t>RETENCION INGRESOS BRUTOS</t>
  </si>
  <si>
    <t>02.04.02.02.02.</t>
  </si>
  <si>
    <t>RETENCION IMPUESTO A LAS GANANCIAS</t>
  </si>
  <si>
    <t>02.04.02.02.03.</t>
  </si>
  <si>
    <t>RETENCION IMPUESTOS VARIOS</t>
  </si>
  <si>
    <t>02.04.02.03.</t>
  </si>
  <si>
    <t>OTROS</t>
  </si>
  <si>
    <t>02.04.02.03.01.</t>
  </si>
  <si>
    <t>DERECHO DE REDUCCION DE RESTOS</t>
  </si>
  <si>
    <t>02.04.02.03.02.</t>
  </si>
  <si>
    <t>DERECHO DE REGISTRO CIVIL</t>
  </si>
  <si>
    <t>02.04.02.03.03.</t>
  </si>
  <si>
    <t>HONORARIOS JUDICIALES</t>
  </si>
  <si>
    <t>02.04.02.03.04.</t>
  </si>
  <si>
    <t>02.04.03.</t>
  </si>
  <si>
    <t>CREDITO ADICIONAL PARA REFUERZO DE PARTIDAS NO CLASIFICADAS</t>
  </si>
  <si>
    <t>02.04.03.01.</t>
  </si>
  <si>
    <t>TOTALES</t>
  </si>
  <si>
    <t>OTRAS TRANSF. A INSTITUCIONES Y/O PERSONAS SIN FINES DE LUCRO</t>
  </si>
  <si>
    <t xml:space="preserve"> </t>
  </si>
  <si>
    <t>02.02.01.02.03.00.</t>
  </si>
  <si>
    <t>PROGRAMA MUNICIPAL DE ACCESO A L A TIERRA</t>
  </si>
  <si>
    <t>02.01.02.22.</t>
  </si>
  <si>
    <t>GASTOS PLAN NACER Y SUMAR</t>
  </si>
  <si>
    <t>02.02.01.02.01.01.02.16</t>
  </si>
  <si>
    <t>02.02.01.02.01.01.01.16.</t>
  </si>
  <si>
    <t>OTROS SERVICIOS NO CLASIFICADOS</t>
  </si>
  <si>
    <t>02.01.01.01.01.04.06.</t>
  </si>
  <si>
    <t>02.01.01.01.01.04.07.</t>
  </si>
  <si>
    <t>02.01.01.01.01.04.08.</t>
  </si>
  <si>
    <t>02.01.01.01.01.04.09.</t>
  </si>
  <si>
    <t>02.01.01.01.01.04.10.</t>
  </si>
  <si>
    <t>02.01.01.01.01.04.11.</t>
  </si>
  <si>
    <t>02.01.01.01.01.04.12.</t>
  </si>
  <si>
    <t>02.01.01.01.01.04.13.</t>
  </si>
  <si>
    <t>02.01.01.01.01.05.04.</t>
  </si>
  <si>
    <t>02.01.01.01.01.07.08.</t>
  </si>
  <si>
    <t>02.01.01.01.01.07.09.</t>
  </si>
  <si>
    <t>ASESORIA LETRADA MUNICIPAL</t>
  </si>
  <si>
    <t>AUXILIAR TECNICO ASISTENCIA  IX</t>
  </si>
  <si>
    <t>02.01.01.01.01.10.07.</t>
  </si>
  <si>
    <t>02.01.01.01.01.10.08.</t>
  </si>
  <si>
    <t>02.01.01.01.01.10.09.</t>
  </si>
  <si>
    <t>SUP.DE MAESTR.Y SERV.GRALES  IV</t>
  </si>
  <si>
    <t>02.01.01.01.01.12.04.</t>
  </si>
  <si>
    <t>02.01.01.01.01.12.05.</t>
  </si>
  <si>
    <t>02.01.01.01.01.12.06.</t>
  </si>
  <si>
    <t>02.01.01.01.01.12.07.</t>
  </si>
  <si>
    <t>02.01.01.01.01.12.08.</t>
  </si>
  <si>
    <t>MAESTRO VII</t>
  </si>
  <si>
    <t>02.01.01.01.01.14.</t>
  </si>
  <si>
    <t>02.01.01.01.01.14.01.</t>
  </si>
  <si>
    <t>02.01.01.01.01.14.02.</t>
  </si>
  <si>
    <t>02.01.01.01.01.14.03.</t>
  </si>
  <si>
    <t>02.01.01.01.01.14.04.</t>
  </si>
  <si>
    <t>PAGO  LICENCIAS</t>
  </si>
  <si>
    <t>02.01.01.01.01.14.05.</t>
  </si>
  <si>
    <t>02.01.01.01.01.14.06.</t>
  </si>
  <si>
    <t>02.01.01.01.01.14.07.</t>
  </si>
  <si>
    <t>02.01.01.01.01.14.08.</t>
  </si>
  <si>
    <t>02.01.01.01.01.14.09.</t>
  </si>
  <si>
    <t>02.01.03.20</t>
  </si>
  <si>
    <t>FONDO DE PREVENCION Y REPARAC ION DE CONTINGENCIAS CLIMATICAS Y AMBIENTALES</t>
  </si>
  <si>
    <t>CREDITO ADICIONAL P/REF.DE PARTIDAS</t>
  </si>
  <si>
    <t>ELEMENTOS COLECCIONABLES</t>
  </si>
  <si>
    <t>PLAN AURORA (PCIA)</t>
  </si>
  <si>
    <t xml:space="preserve">ENC. GUARDERIAS C.C. VIGIL </t>
  </si>
  <si>
    <t>ADMINISTRATIVO SUPERIOR  I</t>
  </si>
  <si>
    <t>02.01.01.01.01.06.04.</t>
  </si>
  <si>
    <t>TÉCNICO  III</t>
  </si>
  <si>
    <t>02.01.01.01.01.09.07.</t>
  </si>
  <si>
    <t>02.01.01.01.01.09.08.</t>
  </si>
  <si>
    <t>TÉCNICO XVI</t>
  </si>
  <si>
    <t>02.01.01.01.01.10.10.</t>
  </si>
  <si>
    <t>AUXILIAR TÉCNICO ASISTENCIA  XV</t>
  </si>
  <si>
    <t>M.T.E y S.S. (PIL)(MEDICOS COMUNITARIOS)</t>
  </si>
  <si>
    <t>02.02.01.02.01.01.02.01.01</t>
  </si>
  <si>
    <t>PERSONAL Y SERVCIOS</t>
  </si>
  <si>
    <t>02.02.01.02.01.01.02.01.02</t>
  </si>
  <si>
    <t>BIENES</t>
  </si>
  <si>
    <t>PERSONAL Y SERVICIOS</t>
  </si>
  <si>
    <t>02.02.01.02.01.01.02.02.01</t>
  </si>
  <si>
    <t>02.02.01.02.01.01.02.02.02</t>
  </si>
  <si>
    <t>02.02.01.02.01.01.02.03.01</t>
  </si>
  <si>
    <t>02.02.01.02.01.01.02.03.02</t>
  </si>
  <si>
    <t>02.02.01.02.01.01.02.04.01</t>
  </si>
  <si>
    <t>02.02.01.02.01.01.02.04.02</t>
  </si>
  <si>
    <t>02.02.01.02.01.01.02.05.01</t>
  </si>
  <si>
    <t>02.02.01.02.01.01.02.05.02</t>
  </si>
  <si>
    <t>02.02.01.02.01.01.02.06.01</t>
  </si>
  <si>
    <t>02.02.01.02.01.01.02.06.02</t>
  </si>
  <si>
    <t>02.02.01.02.01.01.02.07.01</t>
  </si>
  <si>
    <t>02.02.01.02.01.01.02.07.02</t>
  </si>
  <si>
    <t>02.02.01.02.01.01.02.08.01</t>
  </si>
  <si>
    <t>02.02.01.02.01.01.02.08.02</t>
  </si>
  <si>
    <t>02.02.01.02.01.01.02.10.01</t>
  </si>
  <si>
    <t>02.02.01.02.01.01.02.10.02</t>
  </si>
  <si>
    <t>02.02.01.02.01.01.02.09.01</t>
  </si>
  <si>
    <t>02.02.01.02.01.01.02.09.02</t>
  </si>
  <si>
    <t>02.02.01.02.01.01.02.11.01</t>
  </si>
  <si>
    <t>02.02.01.02.01.01.02.11.02</t>
  </si>
  <si>
    <t>02.02.01.02.01.01.02.12.01</t>
  </si>
  <si>
    <t>02.02.01.02.01.01.02.12.02</t>
  </si>
  <si>
    <t>02.02.01.02.01.01.02.13.01</t>
  </si>
  <si>
    <t>02.02.01.02.01.01.02.14</t>
  </si>
  <si>
    <t>02.02.01.02.01.01.02.13.02</t>
  </si>
  <si>
    <t>02.02.01.02.01.01.02.14.01</t>
  </si>
  <si>
    <t>02.02.01.02.01.01.02.14.02</t>
  </si>
  <si>
    <t>02.02.01.02.01.01.02.15.01</t>
  </si>
  <si>
    <t>02.02.01.02.01.01.02.15.02</t>
  </si>
  <si>
    <t>FONDO ESPEC.P/TRATAMIENTOS RSU Y SANEAMIENTO AMBIENTAL</t>
  </si>
  <si>
    <t>GESTION DE RECUPERO OBRA SOCIAL</t>
  </si>
  <si>
    <t>02.02.02.01.06</t>
  </si>
  <si>
    <t>ENCARGADA/O DE CONTADURÍA</t>
  </si>
  <si>
    <t>TESORERA/O</t>
  </si>
  <si>
    <t>ENCARGADA/O OFICIALIA MAYOR</t>
  </si>
  <si>
    <t>COORDINADOR/A ACCIÓN SOCIAL</t>
  </si>
  <si>
    <t>ENCARGADA/O REGISTRO CIVIL</t>
  </si>
  <si>
    <t>ENCARGADA/O RECURSOS TRIBUTARIOS</t>
  </si>
  <si>
    <t>ENCARGADA/O DE RENTAS</t>
  </si>
  <si>
    <t>PRO TESORERO/A</t>
  </si>
  <si>
    <t>PRODUCTOS ALIMENTICIOS Y ELEMENTOS DE CAFETERIA</t>
  </si>
  <si>
    <t>UTILES DE ESCRITORIO Y OFICINA</t>
  </si>
  <si>
    <t>PERS.SUPERIOR ADMINISTRATIVO</t>
  </si>
  <si>
    <t>CONSTRUCCION DE VIVIENDAS SOCIALES</t>
  </si>
  <si>
    <t>02.01.05.04.</t>
  </si>
  <si>
    <t>CONVENIO REFINANCIACION  LEY 9802 -  CAPITAL</t>
  </si>
  <si>
    <t>TIERRAS  Y  TERRENOS</t>
  </si>
  <si>
    <t>02.01.04.02.01</t>
  </si>
  <si>
    <t>02.01.04.02.02.</t>
  </si>
  <si>
    <t>TRANSFERENCAS CORRIENTES A CLASIFICAR VARIAS</t>
  </si>
  <si>
    <t>BACHEO Y MEJORAMIENTO DE CALLES</t>
  </si>
  <si>
    <t>PLAZAS , PASEOS, PLAZOLETAS Y CICLOVIAS</t>
  </si>
  <si>
    <t>PLAZAS , PASEOS, PLAZOLETAS  Y CICLOVIAS</t>
  </si>
  <si>
    <t>02.02.01.02.01.01.02.16.01</t>
  </si>
  <si>
    <t>02.02.01.02.01.01.02.16.02</t>
  </si>
  <si>
    <t>02.02.01.02.02.02</t>
  </si>
  <si>
    <t>02.04.02.03.05.</t>
  </si>
  <si>
    <t>FONDO FIDUCIARIO</t>
  </si>
  <si>
    <t>02.04.02.03.06.</t>
  </si>
  <si>
    <t xml:space="preserve">OBRAS DE SANEAMIENTO </t>
  </si>
  <si>
    <t>OBRAS VIALES</t>
  </si>
  <si>
    <t>COORDINADOR PLANEAMIENTO URBANO</t>
  </si>
  <si>
    <t>SECRETARIO DE DE COORDINACION DE GABINETE</t>
  </si>
  <si>
    <t>SECRETARIO DE DESARROLLO SOCIAL</t>
  </si>
  <si>
    <t>02.01.01.01.01.08.02,</t>
  </si>
  <si>
    <t>02.01.01.01.01.08.07.</t>
  </si>
  <si>
    <t>PROFESIONAL IV</t>
  </si>
  <si>
    <t>GASTOS DE PAPELERIA</t>
  </si>
  <si>
    <t>MANTENIMIENTO Y REPARACIONES DE INMUEBLES PÚBLICOS</t>
  </si>
  <si>
    <t>MANTENIMIENTO, REPARACION Y LIMPIEZA</t>
  </si>
  <si>
    <t>MANTENIMIENTO Y REPARACIONES VARIAS</t>
  </si>
  <si>
    <t>MANTENIMIENTO Y REPARACIONES DE VEHICULOS, MAQUINAS Y EQUIPOS</t>
  </si>
  <si>
    <t>02.01.03.17.</t>
  </si>
  <si>
    <t>02.01.03.19.</t>
  </si>
  <si>
    <t>02.01.03.18.</t>
  </si>
  <si>
    <t>PUBLICIDAD, PROPAGANDA Y AUSPICIOS</t>
  </si>
  <si>
    <t>EVENTOS Y FESTIVALES DIVERSOS</t>
  </si>
  <si>
    <t>DEPORTISTAS</t>
  </si>
  <si>
    <t>CAPACITACIÓN E INSTRUCCIÓN DEPORTIVA Y CULTURAL</t>
  </si>
  <si>
    <t>PROGRAMA NUCLEOS BARRIALES</t>
  </si>
  <si>
    <t>02.01.04.01.09.</t>
  </si>
  <si>
    <t>02.01.04.01.09.01.</t>
  </si>
  <si>
    <t>02.01.04.01.09.02.</t>
  </si>
  <si>
    <t>02.01.04.01.09.03.</t>
  </si>
  <si>
    <t>EDIFICIOS MUNICIPALES Y OTROS INMUEBLES MUNICIPALES</t>
  </si>
  <si>
    <t>PAVIMENTO, ASFALTO Y CORDON CUNETA</t>
  </si>
  <si>
    <t>OBRAS PLAN DE MANEJO PARQUE TAU</t>
  </si>
  <si>
    <t>SISTEMA DE OBRAS POR AHORRO PREVIO</t>
  </si>
  <si>
    <t>02.02.01.02.04.00.</t>
  </si>
  <si>
    <t>02.02.01.02.05.00.</t>
  </si>
  <si>
    <t>CREDITO ADICIONAL PARA REFUEZO DE PARTIDAS</t>
  </si>
  <si>
    <t>PERSONAL CONTRATADO Y JORNALIZADO</t>
  </si>
  <si>
    <t>AGUINALDO PERSONAL CONTRATADO Y JORNALIZADO</t>
  </si>
  <si>
    <t>APORTE JUB.PERS.CONTR. Y JORNALIZADO(ADM.CONS.MANT.)</t>
  </si>
  <si>
    <t>APORTE JUB.PERS.CONTR. Y JORNALIZADO(T.PÚBLICOS)</t>
  </si>
  <si>
    <t>DEUDAS VARIAS PERSONAL CONTRATADO Y JORNALIZADO</t>
  </si>
  <si>
    <t>ASESORIA LETRADA MUNCIPAL</t>
  </si>
  <si>
    <t>02.01.01.01.01.14.10.</t>
  </si>
  <si>
    <t>INSPECTORES  IX</t>
  </si>
  <si>
    <t>JUICIOS PENDIENTES</t>
  </si>
  <si>
    <t xml:space="preserve">PLAN I </t>
  </si>
  <si>
    <t>PLAN II</t>
  </si>
  <si>
    <t>CORTES DE PASTO Y PODA</t>
  </si>
  <si>
    <t>TRANSFERENCIAS  REINTEGRABLES</t>
  </si>
  <si>
    <t xml:space="preserve">TRANSFERENCIAS NO REINTEGRABLES </t>
  </si>
  <si>
    <t>INTERESES PROGRAMA BID / C.A.F.</t>
  </si>
  <si>
    <t>FONDO DESARROLLO URBANO E. A. (PCIA)</t>
  </si>
  <si>
    <t>OBRAS DE VIVIENDAS (NAC)</t>
  </si>
  <si>
    <t>PUENTE ESTE (NAC)</t>
  </si>
  <si>
    <t>PUENTE OESTE (PCIA)</t>
  </si>
  <si>
    <t>ROPA DE TRABAJO, ELEMENTOS DE SEGURIDAD Y OTRAS PRENDAS</t>
  </si>
  <si>
    <t>PRODUCTOS  E INSUMOS VETERINARIOS</t>
  </si>
  <si>
    <t>PROGRAMA  DE ATENCION ANCIANOS - HOGARES DE ANCIANOS/AS</t>
  </si>
  <si>
    <t>PROGRAMA  DE ATENCION AL NIÑO Y A LA FAMILIA - CASA DEL NIÑO</t>
  </si>
  <si>
    <t>02.03.02.02.03.</t>
  </si>
  <si>
    <t>02.03.02.02.04.</t>
  </si>
  <si>
    <t>02.03.02.02.05.</t>
  </si>
  <si>
    <t>ADMINISTRATIVO AUXILIAR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</si>
</sst>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5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4" fontId="4" fillId="0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4" fontId="10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vertical="top"/>
    </xf>
    <xf numFmtId="4" fontId="10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4" fontId="13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4" fontId="15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1" xfId="0" applyNumberFormat="1" applyFont="1" applyFill="1" applyBorder="1" applyAlignment="1">
      <alignment vertical="top"/>
    </xf>
    <xf numFmtId="4" fontId="0" fillId="0" borderId="2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4" fontId="0" fillId="0" borderId="2" xfId="0" applyNumberFormat="1" applyFont="1" applyFill="1" applyBorder="1" applyAlignment="1">
      <alignment vertical="top"/>
    </xf>
    <xf numFmtId="0" fontId="0" fillId="0" borderId="2" xfId="0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vertical="top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 applyAlignment="1"/>
    <xf numFmtId="0" fontId="0" fillId="0" borderId="0" xfId="0" applyFill="1"/>
    <xf numFmtId="164" fontId="8" fillId="0" borderId="0" xfId="1" applyFont="1" applyFill="1" applyBorder="1" applyAlignment="1">
      <alignment horizontal="left" vertical="top"/>
    </xf>
    <xf numFmtId="165" fontId="0" fillId="0" borderId="0" xfId="0" applyNumberFormat="1" applyFill="1" applyAlignment="1"/>
    <xf numFmtId="0" fontId="9" fillId="0" borderId="0" xfId="0" applyFont="1" applyFill="1"/>
    <xf numFmtId="0" fontId="4" fillId="0" borderId="1" xfId="0" applyFont="1" applyFill="1" applyBorder="1" applyAlignment="1">
      <alignment horizontal="left" vertical="top"/>
    </xf>
    <xf numFmtId="4" fontId="0" fillId="0" borderId="0" xfId="0" applyNumberFormat="1" applyFill="1"/>
    <xf numFmtId="4" fontId="4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4" fontId="17" fillId="0" borderId="1" xfId="0" applyNumberFormat="1" applyFont="1" applyFill="1" applyBorder="1" applyAlignment="1">
      <alignment vertical="top"/>
    </xf>
    <xf numFmtId="4" fontId="17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4" fontId="16" fillId="0" borderId="1" xfId="0" applyNumberFormat="1" applyFont="1" applyFill="1" applyBorder="1" applyAlignment="1">
      <alignment horizontal="right" vertical="top"/>
    </xf>
    <xf numFmtId="4" fontId="14" fillId="0" borderId="1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60475</xdr:colOff>
      <xdr:row>8</xdr:row>
      <xdr:rowOff>5296</xdr:rowOff>
    </xdr:from>
    <xdr:to>
      <xdr:col>0</xdr:col>
      <xdr:colOff>1065309</xdr:colOff>
      <xdr:row>49</xdr:row>
      <xdr:rowOff>68792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475" y="1815046"/>
          <a:ext cx="1004834" cy="7873996"/>
          <a:chOff x="28725" y="1293814"/>
          <a:chExt cx="1004834" cy="7873996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56063" y="8190315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2924832" y="4451305"/>
            <a:ext cx="6989388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algn="ctr">
              <a:lnSpc>
                <a:spcPts val="2900"/>
              </a:lnSpc>
              <a:spcAft>
                <a:spcPts val="0"/>
              </a:spcAft>
            </a:pPr>
            <a:r>
              <a:rPr lang="es-AR" sz="360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lang="es-AR" sz="3600" spc="1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lang="es-AR" sz="360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lang="es-AR" sz="3600" spc="-2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lang="es-AR" sz="3600" spc="15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lang="es-AR" sz="360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lang="es-AR" sz="3600" spc="-5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lang="es-AR" sz="360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lang="es-AR" sz="3600" spc="1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lang="es-AR" sz="3600">
                <a:effectLst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lang="es-AR" sz="14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95258</xdr:colOff>
      <xdr:row>66</xdr:row>
      <xdr:rowOff>182338</xdr:rowOff>
    </xdr:from>
    <xdr:to>
      <xdr:col>0</xdr:col>
      <xdr:colOff>1100092</xdr:colOff>
      <xdr:row>109</xdr:row>
      <xdr:rowOff>181989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5258" y="13041088"/>
          <a:ext cx="1004834" cy="8191151"/>
          <a:chOff x="95258" y="10835004"/>
          <a:chExt cx="1004834" cy="818449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122596" y="17981446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7" name="Text Box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3507256" y="14590046"/>
            <a:ext cx="8184490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257</xdr:row>
      <xdr:rowOff>22413</xdr:rowOff>
    </xdr:from>
    <xdr:to>
      <xdr:col>0</xdr:col>
      <xdr:colOff>1004834</xdr:colOff>
      <xdr:row>299</xdr:row>
      <xdr:rowOff>63229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49280270"/>
          <a:ext cx="1004834" cy="8041816"/>
          <a:chOff x="14" y="42640002"/>
          <a:chExt cx="1004834" cy="784803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27352" y="49510544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2841662" y="45797493"/>
            <a:ext cx="6989388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68037</xdr:colOff>
      <xdr:row>315</xdr:row>
      <xdr:rowOff>42748</xdr:rowOff>
    </xdr:from>
    <xdr:to>
      <xdr:col>0</xdr:col>
      <xdr:colOff>1072871</xdr:colOff>
      <xdr:row>357</xdr:row>
      <xdr:rowOff>125479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68037" y="60349605"/>
          <a:ext cx="1004834" cy="8110945"/>
          <a:chOff x="136089" y="52520113"/>
          <a:chExt cx="1004834" cy="835457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163427" y="59897188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13" name="Text Box 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3281033" y="56116978"/>
            <a:ext cx="7868136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84377</xdr:colOff>
      <xdr:row>129</xdr:row>
      <xdr:rowOff>114306</xdr:rowOff>
    </xdr:from>
    <xdr:to>
      <xdr:col>0</xdr:col>
      <xdr:colOff>1089211</xdr:colOff>
      <xdr:row>173</xdr:row>
      <xdr:rowOff>50750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84377" y="24974556"/>
          <a:ext cx="1004834" cy="8318444"/>
          <a:chOff x="84377" y="22159916"/>
          <a:chExt cx="1004834" cy="8318444"/>
        </a:xfrm>
      </xdr:grpSpPr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111715" y="29500865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21" name="Text Box 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3422888" y="25819708"/>
            <a:ext cx="7993990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95265</xdr:colOff>
      <xdr:row>193</xdr:row>
      <xdr:rowOff>42388</xdr:rowOff>
    </xdr:from>
    <xdr:to>
      <xdr:col>0</xdr:col>
      <xdr:colOff>1100099</xdr:colOff>
      <xdr:row>233</xdr:row>
      <xdr:rowOff>23335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95265" y="37094638"/>
          <a:ext cx="1004834" cy="7614554"/>
          <a:chOff x="95265" y="35649778"/>
          <a:chExt cx="1004834" cy="7619800"/>
        </a:xfrm>
      </xdr:grpSpPr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122594" y="42292073"/>
            <a:ext cx="950176" cy="1004834"/>
          </a:xfrm>
          <a:prstGeom prst="rect">
            <a:avLst/>
          </a:prstGeom>
          <a:noFill/>
        </xdr:spPr>
      </xdr:pic>
      <xdr:sp macro="" textlink="">
        <xdr:nvSpPr>
          <xdr:cNvPr id="24" name="Text Box 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2845164" y="38797166"/>
            <a:ext cx="6969182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40822</xdr:colOff>
      <xdr:row>376</xdr:row>
      <xdr:rowOff>95254</xdr:rowOff>
    </xdr:from>
    <xdr:to>
      <xdr:col>0</xdr:col>
      <xdr:colOff>1115816</xdr:colOff>
      <xdr:row>420</xdr:row>
      <xdr:rowOff>36258</xdr:rowOff>
    </xdr:to>
    <xdr:grpSp>
      <xdr:nvGrpSpPr>
        <xdr:cNvPr id="25" name="Grupo 1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40822" y="72049825"/>
          <a:ext cx="1074994" cy="8323004"/>
          <a:chOff x="19072" y="76170684"/>
          <a:chExt cx="1004834" cy="8449209"/>
        </a:xfrm>
      </xdr:grpSpPr>
      <xdr:pic>
        <xdr:nvPicPr>
          <xdr:cNvPr id="26" name="Imagen 1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46410" y="83642398"/>
            <a:ext cx="950157" cy="1004834"/>
          </a:xfrm>
          <a:prstGeom prst="rect">
            <a:avLst/>
          </a:prstGeom>
          <a:noFill/>
        </xdr:spPr>
      </xdr:pic>
      <xdr:sp macro="" textlink="">
        <xdr:nvSpPr>
          <xdr:cNvPr id="27" name="Text Box 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-3615575" y="80022344"/>
            <a:ext cx="8377726" cy="6744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vert270" wrap="square" lIns="0" tIns="0" rIns="0" bIns="0" anchor="ctr" anchorCtr="0" upright="1">
            <a:noAutofit/>
          </a:bodyPr>
          <a:lstStyle/>
          <a:p>
            <a:pPr marL="12700" marR="0" lvl="0" indent="0" algn="ctr" defTabSz="914400" eaLnBrk="1" fontAlgn="auto" latinLnBrk="0" hangingPunct="1">
              <a:lnSpc>
                <a:spcPts val="29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Municipalidad de laCiud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a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d de</a:t>
            </a:r>
            <a:r>
              <a:rPr kumimoji="0" lang="es-AR" sz="3600" b="0" i="0" u="none" strike="noStrike" kern="0" cap="none" spc="-2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15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B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ell</a:t>
            </a:r>
            <a:r>
              <a:rPr kumimoji="0" lang="es-AR" sz="3600" b="0" i="0" u="none" strike="noStrike" kern="0" cap="none" spc="-5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 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V</a:t>
            </a:r>
            <a:r>
              <a:rPr kumimoji="0" lang="es-AR" sz="3600" b="0" i="0" u="none" strike="noStrike" kern="0" cap="none" spc="1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i</a:t>
            </a:r>
            <a:r>
              <a:rPr kumimoji="0" lang="es-AR" sz="3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Edwardian Script ITC" panose="030303020407070D0804" pitchFamily="66" charset="0"/>
                <a:ea typeface="Edwardian Script ITC" panose="030303020407070D0804" pitchFamily="66" charset="0"/>
                <a:cs typeface="Edwardian Script ITC" panose="030303020407070D0804" pitchFamily="66" charset="0"/>
              </a:rPr>
              <a:t>lle</a:t>
            </a:r>
            <a:endParaRPr kumimoji="0" lang="es-AR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2"/>
  <sheetViews>
    <sheetView tabSelected="1" topLeftCell="C280" zoomScale="70" zoomScaleNormal="70" workbookViewId="0">
      <selection activeCell="H280" sqref="H280"/>
    </sheetView>
  </sheetViews>
  <sheetFormatPr baseColWidth="10" defaultColWidth="9.140625" defaultRowHeight="15" x14ac:dyDescent="0.25"/>
  <cols>
    <col min="1" max="1" width="17.28515625" customWidth="1"/>
    <col min="2" max="2" width="44.42578125" customWidth="1"/>
    <col min="3" max="3" width="87.7109375" bestFit="1" customWidth="1"/>
    <col min="4" max="4" width="17" style="34" customWidth="1"/>
    <col min="5" max="6" width="17.5703125" style="34" customWidth="1"/>
    <col min="7" max="7" width="17.85546875" style="34" customWidth="1"/>
    <col min="8" max="8" width="23.42578125" style="34" customWidth="1"/>
    <col min="9" max="9" width="25" style="35" customWidth="1"/>
    <col min="10" max="10" width="25.5703125" style="36" customWidth="1"/>
    <col min="12" max="12" width="12.5703125" bestFit="1" customWidth="1"/>
    <col min="13" max="13" width="11.140625" bestFit="1" customWidth="1"/>
  </cols>
  <sheetData>
    <row r="1" spans="2:12" s="1" customFormat="1" ht="37.9" customHeight="1" x14ac:dyDescent="0.25">
      <c r="B1" s="5" t="s">
        <v>0</v>
      </c>
      <c r="C1" s="5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</row>
    <row r="2" spans="2:12" ht="15.6" customHeight="1" x14ac:dyDescent="0.25">
      <c r="B2" s="40" t="s">
        <v>9</v>
      </c>
      <c r="C2" s="44" t="s">
        <v>10</v>
      </c>
      <c r="D2" s="6"/>
      <c r="E2" s="6"/>
      <c r="F2" s="7"/>
      <c r="G2" s="6"/>
      <c r="H2" s="6"/>
      <c r="I2" s="8"/>
      <c r="J2" s="2">
        <f>SUM(I3:I271)</f>
        <v>1394982980</v>
      </c>
    </row>
    <row r="3" spans="2:12" ht="15.6" customHeight="1" x14ac:dyDescent="0.25">
      <c r="B3" s="40" t="s">
        <v>11</v>
      </c>
      <c r="C3" s="44" t="s">
        <v>12</v>
      </c>
      <c r="D3" s="6"/>
      <c r="E3" s="6"/>
      <c r="F3" s="7"/>
      <c r="G3" s="6"/>
      <c r="H3" s="6"/>
      <c r="I3" s="2">
        <f>SUM(H4:I161)</f>
        <v>995000000</v>
      </c>
      <c r="J3" s="9"/>
      <c r="L3" s="3"/>
    </row>
    <row r="4" spans="2:12" ht="15.6" customHeight="1" x14ac:dyDescent="0.25">
      <c r="B4" s="40" t="s">
        <v>13</v>
      </c>
      <c r="C4" s="44" t="s">
        <v>14</v>
      </c>
      <c r="D4" s="6"/>
      <c r="E4" s="6"/>
      <c r="F4" s="7"/>
      <c r="G4" s="6"/>
      <c r="H4" s="2">
        <f>SUM(G5:G137)</f>
        <v>619973292</v>
      </c>
      <c r="I4" s="8"/>
      <c r="J4" s="9"/>
    </row>
    <row r="5" spans="2:12" ht="15.6" customHeight="1" x14ac:dyDescent="0.25">
      <c r="B5" s="40" t="s">
        <v>15</v>
      </c>
      <c r="C5" s="44" t="s">
        <v>16</v>
      </c>
      <c r="D5" s="6"/>
      <c r="E5" s="6"/>
      <c r="F5" s="7"/>
      <c r="G5" s="2">
        <f>SUM(F6:F114)</f>
        <v>218832583</v>
      </c>
      <c r="H5" s="6"/>
      <c r="I5" s="8"/>
      <c r="J5" s="9"/>
    </row>
    <row r="6" spans="2:12" ht="15.6" customHeight="1" x14ac:dyDescent="0.25">
      <c r="B6" s="40" t="s">
        <v>17</v>
      </c>
      <c r="C6" s="44" t="s">
        <v>18</v>
      </c>
      <c r="D6" s="6"/>
      <c r="E6" s="6"/>
      <c r="F6" s="7">
        <f>SUM(E7:E14)</f>
        <v>29034713</v>
      </c>
      <c r="G6" s="6"/>
      <c r="H6" s="6"/>
      <c r="I6" s="8"/>
      <c r="J6" s="9"/>
    </row>
    <row r="7" spans="2:12" ht="15.6" customHeight="1" x14ac:dyDescent="0.25">
      <c r="B7" s="40" t="s">
        <v>19</v>
      </c>
      <c r="C7" s="40" t="s">
        <v>20</v>
      </c>
      <c r="D7" s="6"/>
      <c r="E7" s="2">
        <v>3527332</v>
      </c>
      <c r="F7" s="7"/>
      <c r="G7" s="6"/>
      <c r="H7" s="6"/>
      <c r="I7" s="8"/>
      <c r="J7" s="9"/>
    </row>
    <row r="8" spans="2:12" ht="15.6" customHeight="1" x14ac:dyDescent="0.25">
      <c r="B8" s="40" t="s">
        <v>21</v>
      </c>
      <c r="C8" s="40" t="s">
        <v>22</v>
      </c>
      <c r="D8" s="6"/>
      <c r="E8" s="2">
        <v>9523800</v>
      </c>
      <c r="F8" s="7"/>
      <c r="G8" s="6"/>
      <c r="H8" s="6"/>
      <c r="I8" s="8"/>
      <c r="J8" s="9"/>
    </row>
    <row r="9" spans="2:12" ht="15.6" customHeight="1" x14ac:dyDescent="0.25">
      <c r="B9" s="40" t="s">
        <v>23</v>
      </c>
      <c r="C9" s="40" t="s">
        <v>24</v>
      </c>
      <c r="D9" s="6"/>
      <c r="E9" s="2">
        <v>3174600</v>
      </c>
      <c r="F9" s="7"/>
      <c r="G9" s="6"/>
      <c r="H9" s="6"/>
      <c r="I9" s="8"/>
      <c r="J9" s="9"/>
    </row>
    <row r="10" spans="2:12" ht="15.6" customHeight="1" x14ac:dyDescent="0.25">
      <c r="B10" s="40" t="s">
        <v>25</v>
      </c>
      <c r="C10" s="40" t="s">
        <v>28</v>
      </c>
      <c r="D10" s="6"/>
      <c r="E10" s="2">
        <v>2955332</v>
      </c>
      <c r="F10" s="7"/>
      <c r="G10" s="6"/>
      <c r="H10" s="6"/>
      <c r="I10" s="8"/>
      <c r="J10" s="9"/>
    </row>
    <row r="11" spans="2:12" ht="15.6" customHeight="1" x14ac:dyDescent="0.25">
      <c r="B11" s="40" t="s">
        <v>26</v>
      </c>
      <c r="C11" s="40" t="s">
        <v>30</v>
      </c>
      <c r="D11" s="6"/>
      <c r="E11" s="2">
        <v>2955332</v>
      </c>
      <c r="F11" s="7"/>
      <c r="G11" s="6"/>
      <c r="H11" s="6"/>
      <c r="I11" s="8"/>
      <c r="J11" s="9"/>
    </row>
    <row r="12" spans="2:12" ht="15.6" customHeight="1" x14ac:dyDescent="0.25">
      <c r="B12" s="40" t="s">
        <v>27</v>
      </c>
      <c r="C12" s="40" t="s">
        <v>751</v>
      </c>
      <c r="D12" s="6"/>
      <c r="E12" s="2">
        <v>2955332</v>
      </c>
      <c r="F12" s="7"/>
      <c r="G12" s="6"/>
      <c r="H12" s="6"/>
      <c r="I12" s="8"/>
      <c r="J12" s="9"/>
    </row>
    <row r="13" spans="2:12" ht="15.6" customHeight="1" x14ac:dyDescent="0.25">
      <c r="B13" s="40" t="s">
        <v>29</v>
      </c>
      <c r="C13" s="40" t="s">
        <v>752</v>
      </c>
      <c r="D13" s="6"/>
      <c r="E13" s="2">
        <v>2955332</v>
      </c>
      <c r="F13" s="7"/>
      <c r="G13" s="6"/>
      <c r="H13" s="6"/>
      <c r="I13" s="8"/>
      <c r="J13" s="9"/>
    </row>
    <row r="14" spans="2:12" ht="15.6" customHeight="1" x14ac:dyDescent="0.25">
      <c r="B14" s="40" t="s">
        <v>31</v>
      </c>
      <c r="C14" s="40" t="s">
        <v>32</v>
      </c>
      <c r="D14" s="6"/>
      <c r="E14" s="2">
        <v>987653</v>
      </c>
      <c r="F14" s="7"/>
      <c r="G14" s="6"/>
      <c r="H14" s="6"/>
      <c r="I14" s="8"/>
      <c r="J14" s="9"/>
    </row>
    <row r="15" spans="2:12" ht="15.6" customHeight="1" x14ac:dyDescent="0.25">
      <c r="B15" s="40" t="s">
        <v>33</v>
      </c>
      <c r="C15" s="44" t="s">
        <v>646</v>
      </c>
      <c r="D15" s="6"/>
      <c r="E15" s="2"/>
      <c r="F15" s="7">
        <f>SUM(E16:E16)</f>
        <v>2955332</v>
      </c>
      <c r="G15" s="6"/>
      <c r="H15" s="6"/>
      <c r="I15" s="8"/>
      <c r="J15" s="9"/>
    </row>
    <row r="16" spans="2:12" ht="15.6" customHeight="1" x14ac:dyDescent="0.25">
      <c r="B16" s="40" t="s">
        <v>35</v>
      </c>
      <c r="C16" s="40" t="s">
        <v>785</v>
      </c>
      <c r="D16" s="6"/>
      <c r="E16" s="2">
        <v>2955332</v>
      </c>
      <c r="F16" s="7"/>
      <c r="G16" s="6"/>
      <c r="H16" s="6"/>
      <c r="I16" s="8"/>
      <c r="J16" s="9"/>
    </row>
    <row r="17" spans="2:10" ht="15.6" customHeight="1" x14ac:dyDescent="0.25">
      <c r="B17" s="40" t="s">
        <v>38</v>
      </c>
      <c r="C17" s="44" t="s">
        <v>34</v>
      </c>
      <c r="D17" s="6"/>
      <c r="E17" s="6"/>
      <c r="F17" s="7">
        <f>SUM(E18:E19)</f>
        <v>4015279</v>
      </c>
      <c r="G17" s="6"/>
      <c r="H17" s="6"/>
      <c r="I17" s="8"/>
      <c r="J17" s="9"/>
    </row>
    <row r="18" spans="2:10" ht="15.6" customHeight="1" x14ac:dyDescent="0.25">
      <c r="B18" s="40" t="s">
        <v>40</v>
      </c>
      <c r="C18" s="40" t="s">
        <v>36</v>
      </c>
      <c r="D18" s="6"/>
      <c r="E18" s="45">
        <v>2821865</v>
      </c>
      <c r="F18" s="7"/>
      <c r="G18" s="6"/>
      <c r="H18" s="6"/>
      <c r="I18" s="8"/>
      <c r="J18" s="9"/>
    </row>
    <row r="19" spans="2:10" ht="15.6" customHeight="1" x14ac:dyDescent="0.25">
      <c r="B19" s="40" t="s">
        <v>41</v>
      </c>
      <c r="C19" s="40" t="s">
        <v>37</v>
      </c>
      <c r="D19" s="6"/>
      <c r="E19" s="45">
        <v>1193414</v>
      </c>
      <c r="F19" s="7"/>
      <c r="G19" s="6"/>
      <c r="H19" s="6"/>
      <c r="I19" s="8"/>
      <c r="J19" s="9"/>
    </row>
    <row r="20" spans="2:10" ht="15.6" customHeight="1" x14ac:dyDescent="0.25">
      <c r="B20" s="40" t="s">
        <v>45</v>
      </c>
      <c r="C20" s="44" t="s">
        <v>39</v>
      </c>
      <c r="D20" s="6"/>
      <c r="E20" s="6"/>
      <c r="F20" s="7">
        <f>SUM(E21:E33)</f>
        <v>10052888</v>
      </c>
      <c r="G20" s="6"/>
      <c r="H20" s="6"/>
      <c r="I20" s="8"/>
      <c r="J20" s="9"/>
    </row>
    <row r="21" spans="2:10" ht="15.6" customHeight="1" x14ac:dyDescent="0.25">
      <c r="B21" s="40" t="s">
        <v>46</v>
      </c>
      <c r="C21" s="40" t="s">
        <v>721</v>
      </c>
      <c r="D21" s="6"/>
      <c r="E21" s="2">
        <v>834063</v>
      </c>
      <c r="F21" s="7"/>
      <c r="G21" s="6"/>
      <c r="H21" s="6"/>
      <c r="I21" s="8"/>
      <c r="J21" s="9"/>
    </row>
    <row r="22" spans="2:10" ht="15.6" customHeight="1" x14ac:dyDescent="0.25">
      <c r="B22" s="40" t="s">
        <v>47</v>
      </c>
      <c r="C22" s="40" t="s">
        <v>42</v>
      </c>
      <c r="D22" s="6"/>
      <c r="E22" s="2">
        <v>834063</v>
      </c>
      <c r="F22" s="7"/>
      <c r="G22" s="6"/>
      <c r="H22" s="6"/>
      <c r="I22" s="8"/>
      <c r="J22" s="9"/>
    </row>
    <row r="23" spans="2:10" ht="15.6" customHeight="1" x14ac:dyDescent="0.25">
      <c r="B23" s="40" t="s">
        <v>49</v>
      </c>
      <c r="C23" s="40" t="s">
        <v>750</v>
      </c>
      <c r="D23" s="6"/>
      <c r="E23" s="2">
        <v>834063</v>
      </c>
      <c r="F23" s="7"/>
      <c r="G23" s="6"/>
      <c r="H23" s="6"/>
      <c r="I23" s="8"/>
      <c r="J23" s="9"/>
    </row>
    <row r="24" spans="2:10" ht="15.6" customHeight="1" x14ac:dyDescent="0.25">
      <c r="B24" s="40" t="s">
        <v>51</v>
      </c>
      <c r="C24" s="40" t="s">
        <v>723</v>
      </c>
      <c r="D24" s="6"/>
      <c r="E24" s="2">
        <v>834063</v>
      </c>
      <c r="F24" s="7"/>
      <c r="G24" s="6"/>
      <c r="H24" s="6"/>
      <c r="I24" s="8"/>
      <c r="J24" s="9"/>
    </row>
    <row r="25" spans="2:10" ht="15.6" customHeight="1" x14ac:dyDescent="0.25">
      <c r="B25" s="40" t="s">
        <v>53</v>
      </c>
      <c r="C25" s="40" t="s">
        <v>724</v>
      </c>
      <c r="D25" s="6"/>
      <c r="E25" s="2">
        <v>834063</v>
      </c>
      <c r="F25" s="7"/>
      <c r="G25" s="6"/>
      <c r="H25" s="6"/>
      <c r="I25" s="8"/>
      <c r="J25" s="9"/>
    </row>
    <row r="26" spans="2:10" ht="15.6" customHeight="1" x14ac:dyDescent="0.25">
      <c r="B26" s="40" t="s">
        <v>635</v>
      </c>
      <c r="C26" s="40" t="s">
        <v>725</v>
      </c>
      <c r="D26" s="6"/>
      <c r="E26" s="2">
        <v>834063</v>
      </c>
      <c r="F26" s="7"/>
      <c r="G26" s="6"/>
      <c r="H26" s="6"/>
      <c r="I26" s="8"/>
      <c r="J26" s="9"/>
    </row>
    <row r="27" spans="2:10" ht="15.6" customHeight="1" x14ac:dyDescent="0.25">
      <c r="B27" s="40" t="s">
        <v>636</v>
      </c>
      <c r="C27" s="40" t="s">
        <v>43</v>
      </c>
      <c r="D27" s="6"/>
      <c r="E27" s="2">
        <v>735560</v>
      </c>
      <c r="F27" s="7"/>
      <c r="G27" s="6"/>
      <c r="H27" s="6"/>
      <c r="I27" s="8"/>
      <c r="J27" s="9"/>
    </row>
    <row r="28" spans="2:10" ht="15.6" customHeight="1" x14ac:dyDescent="0.25">
      <c r="B28" s="40" t="s">
        <v>637</v>
      </c>
      <c r="C28" s="40" t="s">
        <v>722</v>
      </c>
      <c r="D28" s="6"/>
      <c r="E28" s="2">
        <v>735560</v>
      </c>
      <c r="F28" s="7"/>
      <c r="G28" s="6"/>
      <c r="H28" s="6"/>
      <c r="I28" s="8"/>
      <c r="J28" s="9"/>
    </row>
    <row r="29" spans="2:10" ht="15.6" customHeight="1" x14ac:dyDescent="0.25">
      <c r="B29" s="40" t="s">
        <v>638</v>
      </c>
      <c r="C29" s="40" t="s">
        <v>726</v>
      </c>
      <c r="D29" s="6"/>
      <c r="E29" s="2">
        <v>735560</v>
      </c>
      <c r="F29" s="7"/>
      <c r="G29" s="6"/>
      <c r="H29" s="6"/>
      <c r="I29" s="8"/>
      <c r="J29" s="9"/>
    </row>
    <row r="30" spans="2:10" ht="15.6" customHeight="1" x14ac:dyDescent="0.25">
      <c r="B30" s="40" t="s">
        <v>639</v>
      </c>
      <c r="C30" s="40" t="s">
        <v>727</v>
      </c>
      <c r="D30" s="6"/>
      <c r="E30" s="2">
        <v>717519</v>
      </c>
      <c r="F30" s="7"/>
      <c r="G30" s="6"/>
      <c r="H30" s="6"/>
      <c r="I30" s="8"/>
      <c r="J30" s="9"/>
    </row>
    <row r="31" spans="2:10" ht="15.6" customHeight="1" x14ac:dyDescent="0.25">
      <c r="B31" s="40" t="s">
        <v>640</v>
      </c>
      <c r="C31" s="40" t="s">
        <v>674</v>
      </c>
      <c r="D31" s="6"/>
      <c r="E31" s="2">
        <v>717519</v>
      </c>
      <c r="F31" s="7"/>
      <c r="G31" s="6"/>
      <c r="H31" s="6"/>
      <c r="I31" s="8"/>
      <c r="J31" s="9"/>
    </row>
    <row r="32" spans="2:10" ht="15.6" customHeight="1" x14ac:dyDescent="0.25">
      <c r="B32" s="40" t="s">
        <v>641</v>
      </c>
      <c r="C32" s="40" t="s">
        <v>44</v>
      </c>
      <c r="D32" s="6"/>
      <c r="E32" s="2">
        <v>717519</v>
      </c>
      <c r="F32" s="7"/>
      <c r="G32" s="6"/>
      <c r="H32" s="6"/>
      <c r="I32" s="8"/>
      <c r="J32" s="9"/>
    </row>
    <row r="33" spans="2:10" ht="15.6" customHeight="1" x14ac:dyDescent="0.25">
      <c r="B33" s="40" t="s">
        <v>642</v>
      </c>
      <c r="C33" s="40" t="s">
        <v>728</v>
      </c>
      <c r="D33" s="6"/>
      <c r="E33" s="46">
        <v>689273</v>
      </c>
      <c r="F33" s="7"/>
      <c r="G33" s="6"/>
      <c r="H33" s="6"/>
      <c r="I33" s="8"/>
      <c r="J33" s="9"/>
    </row>
    <row r="34" spans="2:10" ht="15.6" customHeight="1" x14ac:dyDescent="0.25">
      <c r="B34" s="40" t="s">
        <v>54</v>
      </c>
      <c r="C34" s="44" t="s">
        <v>731</v>
      </c>
      <c r="D34" s="6"/>
      <c r="E34" s="6"/>
      <c r="F34" s="7">
        <f>SUM(E35:E38)</f>
        <v>5336710</v>
      </c>
      <c r="G34" s="6"/>
      <c r="H34" s="6"/>
      <c r="I34" s="8"/>
      <c r="J34" s="9"/>
    </row>
    <row r="35" spans="2:10" ht="15.6" customHeight="1" x14ac:dyDescent="0.25">
      <c r="B35" s="40" t="s">
        <v>56</v>
      </c>
      <c r="C35" s="40" t="s">
        <v>675</v>
      </c>
      <c r="D35" s="6"/>
      <c r="E35" s="2">
        <v>669618</v>
      </c>
      <c r="F35" s="7"/>
      <c r="G35" s="6"/>
      <c r="H35" s="6"/>
      <c r="I35" s="8"/>
      <c r="J35" s="9"/>
    </row>
    <row r="36" spans="2:10" ht="15.6" customHeight="1" x14ac:dyDescent="0.25">
      <c r="B36" s="40" t="s">
        <v>58</v>
      </c>
      <c r="C36" s="40" t="s">
        <v>48</v>
      </c>
      <c r="D36" s="6"/>
      <c r="E36" s="2">
        <v>1336308</v>
      </c>
      <c r="F36" s="7"/>
      <c r="G36" s="6"/>
      <c r="H36" s="6"/>
      <c r="I36" s="8"/>
      <c r="J36" s="9"/>
    </row>
    <row r="37" spans="2:10" ht="15.6" customHeight="1" x14ac:dyDescent="0.25">
      <c r="B37" s="40" t="s">
        <v>60</v>
      </c>
      <c r="C37" s="40" t="s">
        <v>50</v>
      </c>
      <c r="D37" s="6"/>
      <c r="E37" s="2">
        <v>1333858</v>
      </c>
      <c r="F37" s="7"/>
      <c r="G37" s="6"/>
      <c r="H37" s="6"/>
      <c r="I37" s="8"/>
      <c r="J37" s="9"/>
    </row>
    <row r="38" spans="2:10" ht="15.6" customHeight="1" x14ac:dyDescent="0.25">
      <c r="B38" s="40" t="s">
        <v>643</v>
      </c>
      <c r="C38" s="40" t="s">
        <v>52</v>
      </c>
      <c r="D38" s="6"/>
      <c r="E38" s="2">
        <v>1996926</v>
      </c>
      <c r="F38" s="7"/>
      <c r="G38" s="6"/>
      <c r="H38" s="6"/>
      <c r="I38" s="8"/>
      <c r="J38" s="9"/>
    </row>
    <row r="39" spans="2:10" ht="15.6" customHeight="1" x14ac:dyDescent="0.25">
      <c r="B39" s="40" t="s">
        <v>62</v>
      </c>
      <c r="C39" s="44" t="s">
        <v>55</v>
      </c>
      <c r="D39" s="6"/>
      <c r="E39" s="6"/>
      <c r="F39" s="7">
        <f>SUM(E40:E43)</f>
        <v>5290392</v>
      </c>
      <c r="G39" s="6"/>
      <c r="H39" s="6"/>
      <c r="I39" s="8"/>
      <c r="J39" s="9"/>
    </row>
    <row r="40" spans="2:10" ht="15.6" customHeight="1" x14ac:dyDescent="0.25">
      <c r="B40" s="40" t="s">
        <v>64</v>
      </c>
      <c r="C40" s="40" t="s">
        <v>57</v>
      </c>
      <c r="D40" s="6"/>
      <c r="E40" s="2">
        <v>2653028</v>
      </c>
      <c r="F40" s="7"/>
      <c r="G40" s="6"/>
      <c r="H40" s="6"/>
      <c r="I40" s="8"/>
      <c r="J40" s="9"/>
    </row>
    <row r="41" spans="2:10" ht="15.6" customHeight="1" x14ac:dyDescent="0.25">
      <c r="B41" s="40" t="s">
        <v>66</v>
      </c>
      <c r="C41" s="40" t="s">
        <v>59</v>
      </c>
      <c r="D41" s="6"/>
      <c r="E41" s="2">
        <v>661112</v>
      </c>
      <c r="F41" s="7"/>
      <c r="G41" s="6"/>
      <c r="H41" s="6"/>
      <c r="I41" s="8"/>
      <c r="J41" s="9"/>
    </row>
    <row r="42" spans="2:10" ht="15.6" customHeight="1" x14ac:dyDescent="0.25">
      <c r="B42" s="40" t="s">
        <v>68</v>
      </c>
      <c r="C42" s="40" t="s">
        <v>61</v>
      </c>
      <c r="D42" s="6"/>
      <c r="E42" s="2">
        <v>660138</v>
      </c>
      <c r="F42" s="6"/>
      <c r="G42" s="6"/>
      <c r="H42" s="6"/>
      <c r="I42" s="8"/>
      <c r="J42" s="9"/>
    </row>
    <row r="43" spans="2:10" ht="15.6" customHeight="1" x14ac:dyDescent="0.25">
      <c r="B43" s="40" t="s">
        <v>676</v>
      </c>
      <c r="C43" s="40" t="s">
        <v>806</v>
      </c>
      <c r="D43" s="6"/>
      <c r="E43" s="2">
        <v>1316114</v>
      </c>
      <c r="F43" s="6"/>
      <c r="G43" s="6"/>
      <c r="H43" s="6"/>
      <c r="I43" s="8"/>
      <c r="J43" s="9"/>
    </row>
    <row r="44" spans="2:10" ht="15.6" customHeight="1" x14ac:dyDescent="0.25">
      <c r="B44" s="40" t="s">
        <v>76</v>
      </c>
      <c r="C44" s="44" t="s">
        <v>63</v>
      </c>
      <c r="D44" s="6"/>
      <c r="E44" s="6"/>
      <c r="F44" s="2">
        <f>SUM(E45:E53)</f>
        <v>24218719</v>
      </c>
      <c r="G44" s="6"/>
      <c r="H44" s="6"/>
      <c r="I44" s="8"/>
      <c r="J44" s="9"/>
    </row>
    <row r="45" spans="2:10" ht="15.6" customHeight="1" x14ac:dyDescent="0.25">
      <c r="B45" s="40" t="s">
        <v>78</v>
      </c>
      <c r="C45" s="40" t="s">
        <v>65</v>
      </c>
      <c r="D45" s="6"/>
      <c r="E45" s="2">
        <v>1319670</v>
      </c>
      <c r="F45" s="6"/>
      <c r="G45" s="6"/>
      <c r="H45" s="6"/>
      <c r="I45" s="8"/>
      <c r="J45" s="9"/>
    </row>
    <row r="46" spans="2:10" ht="15.6" customHeight="1" x14ac:dyDescent="0.25">
      <c r="B46" s="40" t="s">
        <v>80</v>
      </c>
      <c r="C46" s="40" t="s">
        <v>67</v>
      </c>
      <c r="D46" s="6"/>
      <c r="E46" s="2">
        <v>1316114</v>
      </c>
      <c r="F46" s="6"/>
      <c r="G46" s="6"/>
      <c r="H46" s="6"/>
      <c r="I46" s="8"/>
      <c r="J46" s="9"/>
    </row>
    <row r="47" spans="2:10" ht="15.6" customHeight="1" x14ac:dyDescent="0.25">
      <c r="B47" s="40" t="s">
        <v>81</v>
      </c>
      <c r="C47" s="40" t="s">
        <v>69</v>
      </c>
      <c r="D47" s="6"/>
      <c r="E47" s="2">
        <v>1969386</v>
      </c>
      <c r="F47" s="6"/>
      <c r="G47" s="6"/>
      <c r="H47" s="6"/>
      <c r="I47" s="8"/>
      <c r="J47" s="9"/>
    </row>
    <row r="48" spans="2:10" ht="15.6" customHeight="1" x14ac:dyDescent="0.25">
      <c r="B48" s="40" t="s">
        <v>83</v>
      </c>
      <c r="C48" s="40" t="s">
        <v>70</v>
      </c>
      <c r="D48" s="6"/>
      <c r="E48" s="2">
        <v>1966842</v>
      </c>
      <c r="F48" s="6"/>
      <c r="G48" s="6"/>
      <c r="H48" s="6"/>
      <c r="I48" s="8"/>
      <c r="J48" s="9"/>
    </row>
    <row r="49" spans="2:10" ht="15.6" customHeight="1" x14ac:dyDescent="0.25">
      <c r="B49" s="40" t="s">
        <v>85</v>
      </c>
      <c r="C49" s="40" t="s">
        <v>71</v>
      </c>
      <c r="D49" s="6"/>
      <c r="E49" s="2">
        <v>3275005</v>
      </c>
      <c r="F49" s="6"/>
      <c r="G49" s="6"/>
      <c r="H49" s="6"/>
      <c r="I49" s="8"/>
      <c r="J49" s="9"/>
    </row>
    <row r="50" spans="2:10" ht="15.6" customHeight="1" x14ac:dyDescent="0.25">
      <c r="B50" s="40" t="s">
        <v>87</v>
      </c>
      <c r="C50" s="40" t="s">
        <v>72</v>
      </c>
      <c r="D50" s="6"/>
      <c r="E50" s="2">
        <v>3926316</v>
      </c>
      <c r="F50" s="6"/>
      <c r="G50" s="6"/>
      <c r="H50" s="6"/>
      <c r="I50" s="8"/>
      <c r="J50" s="9"/>
    </row>
    <row r="51" spans="2:10" ht="15.6" customHeight="1" x14ac:dyDescent="0.25">
      <c r="B51" s="40" t="s">
        <v>89</v>
      </c>
      <c r="C51" s="40" t="s">
        <v>73</v>
      </c>
      <c r="D51" s="6"/>
      <c r="E51" s="2">
        <v>3268630</v>
      </c>
      <c r="F51" s="6"/>
      <c r="G51" s="6"/>
      <c r="H51" s="6"/>
      <c r="I51" s="8"/>
      <c r="J51" s="9"/>
    </row>
    <row r="52" spans="2:10" ht="15.6" customHeight="1" x14ac:dyDescent="0.25">
      <c r="B52" s="40" t="s">
        <v>644</v>
      </c>
      <c r="C52" s="40" t="s">
        <v>74</v>
      </c>
      <c r="D52" s="6"/>
      <c r="E52" s="2">
        <v>1305372</v>
      </c>
      <c r="F52" s="6"/>
      <c r="G52" s="6"/>
      <c r="H52" s="6"/>
      <c r="I52" s="8"/>
      <c r="J52" s="9"/>
    </row>
    <row r="53" spans="2:10" ht="15.6" customHeight="1" x14ac:dyDescent="0.25">
      <c r="B53" s="40" t="s">
        <v>645</v>
      </c>
      <c r="C53" s="40" t="s">
        <v>75</v>
      </c>
      <c r="D53" s="6"/>
      <c r="E53" s="2">
        <v>5871384</v>
      </c>
      <c r="F53" s="6"/>
      <c r="G53" s="6"/>
      <c r="H53" s="6"/>
      <c r="I53" s="8"/>
      <c r="J53" s="9"/>
    </row>
    <row r="54" spans="2:10" ht="15.6" customHeight="1" x14ac:dyDescent="0.25">
      <c r="B54" s="40" t="s">
        <v>91</v>
      </c>
      <c r="C54" s="44" t="s">
        <v>77</v>
      </c>
      <c r="D54" s="6"/>
      <c r="E54" s="6"/>
      <c r="F54" s="2">
        <f>SUM(E55:E61)</f>
        <v>9384348</v>
      </c>
      <c r="G54" s="6"/>
      <c r="H54" s="6"/>
      <c r="I54" s="8"/>
      <c r="J54" s="9"/>
    </row>
    <row r="55" spans="2:10" ht="15.6" customHeight="1" x14ac:dyDescent="0.25">
      <c r="B55" s="40" t="s">
        <v>93</v>
      </c>
      <c r="C55" s="40" t="s">
        <v>79</v>
      </c>
      <c r="D55" s="6"/>
      <c r="E55" s="2">
        <v>717519</v>
      </c>
      <c r="F55" s="6"/>
      <c r="G55" s="6"/>
      <c r="H55" s="6"/>
      <c r="I55" s="8"/>
      <c r="J55" s="9"/>
    </row>
    <row r="56" spans="2:10" ht="15.6" customHeight="1" x14ac:dyDescent="0.25">
      <c r="B56" s="40" t="s">
        <v>753</v>
      </c>
      <c r="C56" s="40" t="s">
        <v>755</v>
      </c>
      <c r="D56" s="6"/>
      <c r="E56" s="2">
        <v>689273</v>
      </c>
      <c r="F56" s="6"/>
      <c r="G56" s="6"/>
      <c r="H56" s="6"/>
      <c r="I56" s="8"/>
      <c r="J56" s="9"/>
    </row>
    <row r="57" spans="2:10" ht="15.6" customHeight="1" x14ac:dyDescent="0.25">
      <c r="B57" s="40" t="s">
        <v>96</v>
      </c>
      <c r="C57" s="40" t="s">
        <v>82</v>
      </c>
      <c r="D57" s="6"/>
      <c r="E57" s="2">
        <v>669618</v>
      </c>
      <c r="F57" s="6"/>
      <c r="G57" s="6"/>
      <c r="H57" s="6"/>
      <c r="I57" s="8"/>
      <c r="J57" s="9"/>
    </row>
    <row r="58" spans="2:10" ht="15.6" customHeight="1" x14ac:dyDescent="0.25">
      <c r="B58" s="40" t="s">
        <v>97</v>
      </c>
      <c r="C58" s="40" t="s">
        <v>84</v>
      </c>
      <c r="D58" s="6"/>
      <c r="E58" s="2">
        <v>668154</v>
      </c>
      <c r="F58" s="6"/>
      <c r="G58" s="6"/>
      <c r="H58" s="6"/>
      <c r="I58" s="8"/>
      <c r="J58" s="9"/>
    </row>
    <row r="59" spans="2:10" ht="15.6" customHeight="1" x14ac:dyDescent="0.25">
      <c r="B59" s="40" t="s">
        <v>99</v>
      </c>
      <c r="C59" s="40" t="s">
        <v>86</v>
      </c>
      <c r="D59" s="6"/>
      <c r="E59" s="2">
        <v>1331284</v>
      </c>
      <c r="F59" s="6"/>
      <c r="G59" s="6"/>
      <c r="H59" s="6"/>
      <c r="I59" s="8"/>
      <c r="J59" s="9"/>
    </row>
    <row r="60" spans="2:10" ht="15.6" customHeight="1" x14ac:dyDescent="0.25">
      <c r="B60" s="40" t="s">
        <v>101</v>
      </c>
      <c r="C60" s="40" t="s">
        <v>88</v>
      </c>
      <c r="D60" s="6"/>
      <c r="E60" s="2">
        <v>1328958</v>
      </c>
      <c r="F60" s="6"/>
      <c r="G60" s="6"/>
      <c r="H60" s="6"/>
      <c r="I60" s="8"/>
      <c r="J60" s="9"/>
    </row>
    <row r="61" spans="2:10" ht="15.6" customHeight="1" x14ac:dyDescent="0.25">
      <c r="B61" s="40" t="s">
        <v>754</v>
      </c>
      <c r="C61" s="40" t="s">
        <v>90</v>
      </c>
      <c r="D61" s="6"/>
      <c r="E61" s="2">
        <v>3979542</v>
      </c>
      <c r="F61" s="6"/>
      <c r="G61" s="6"/>
      <c r="H61" s="6"/>
      <c r="I61" s="8"/>
      <c r="J61" s="9"/>
    </row>
    <row r="62" spans="2:10" ht="15.6" customHeight="1" x14ac:dyDescent="0.25">
      <c r="B62" s="40" t="s">
        <v>104</v>
      </c>
      <c r="C62" s="44" t="s">
        <v>92</v>
      </c>
      <c r="D62" s="6"/>
      <c r="E62" s="6"/>
      <c r="F62" s="2">
        <f>SUM(E63:E70)</f>
        <v>11282122</v>
      </c>
      <c r="G62" s="6"/>
      <c r="H62" s="6"/>
      <c r="I62" s="8"/>
      <c r="J62" s="9"/>
    </row>
    <row r="63" spans="2:10" ht="15.6" customHeight="1" x14ac:dyDescent="0.25">
      <c r="B63" s="40" t="s">
        <v>106</v>
      </c>
      <c r="C63" s="40" t="s">
        <v>94</v>
      </c>
      <c r="D63" s="6"/>
      <c r="E63" s="2">
        <v>4008924</v>
      </c>
      <c r="F63" s="6"/>
      <c r="G63" s="6"/>
      <c r="H63" s="6"/>
      <c r="I63" s="8"/>
      <c r="J63" s="9"/>
    </row>
    <row r="64" spans="2:10" ht="15.6" customHeight="1" x14ac:dyDescent="0.25">
      <c r="B64" s="40" t="s">
        <v>108</v>
      </c>
      <c r="C64" s="40" t="s">
        <v>95</v>
      </c>
      <c r="D64" s="6"/>
      <c r="E64" s="2">
        <v>1333858</v>
      </c>
      <c r="F64" s="6"/>
      <c r="G64" s="6"/>
      <c r="H64" s="6"/>
      <c r="I64" s="8"/>
      <c r="J64" s="9"/>
    </row>
    <row r="65" spans="2:10" ht="15.6" customHeight="1" x14ac:dyDescent="0.25">
      <c r="B65" s="40" t="s">
        <v>111</v>
      </c>
      <c r="C65" s="40" t="s">
        <v>677</v>
      </c>
      <c r="D65" s="6"/>
      <c r="E65" s="2">
        <v>665642</v>
      </c>
      <c r="F65" s="6"/>
      <c r="G65" s="6"/>
      <c r="H65" s="6"/>
      <c r="I65" s="8"/>
      <c r="J65" s="9"/>
    </row>
    <row r="66" spans="2:10" ht="15.6" customHeight="1" x14ac:dyDescent="0.25">
      <c r="B66" s="40" t="s">
        <v>113</v>
      </c>
      <c r="C66" s="40" t="s">
        <v>98</v>
      </c>
      <c r="D66" s="6"/>
      <c r="E66" s="2">
        <v>1328958</v>
      </c>
      <c r="F66" s="6"/>
      <c r="G66" s="6"/>
      <c r="H66" s="6"/>
      <c r="I66" s="8"/>
      <c r="J66" s="9"/>
    </row>
    <row r="67" spans="2:10" ht="15.6" customHeight="1" x14ac:dyDescent="0.25">
      <c r="B67" s="40" t="s">
        <v>115</v>
      </c>
      <c r="C67" s="40" t="s">
        <v>100</v>
      </c>
      <c r="D67" s="6"/>
      <c r="E67" s="2">
        <v>1322224</v>
      </c>
      <c r="F67" s="6"/>
      <c r="G67" s="6"/>
      <c r="H67" s="6"/>
      <c r="I67" s="8"/>
      <c r="J67" s="9"/>
    </row>
    <row r="68" spans="2:10" ht="15.6" customHeight="1" x14ac:dyDescent="0.25">
      <c r="B68" s="40" t="s">
        <v>117</v>
      </c>
      <c r="C68" s="40" t="s">
        <v>102</v>
      </c>
      <c r="D68" s="6"/>
      <c r="E68" s="2">
        <v>660138</v>
      </c>
      <c r="F68" s="6"/>
      <c r="G68" s="6"/>
      <c r="H68" s="6"/>
      <c r="I68" s="8"/>
      <c r="J68" s="9"/>
    </row>
    <row r="69" spans="2:10" ht="15.6" customHeight="1" x14ac:dyDescent="0.25">
      <c r="B69" s="40" t="s">
        <v>678</v>
      </c>
      <c r="C69" s="40" t="s">
        <v>103</v>
      </c>
      <c r="D69" s="6"/>
      <c r="E69" s="2">
        <v>1310002</v>
      </c>
      <c r="F69" s="6"/>
      <c r="G69" s="6"/>
      <c r="H69" s="6"/>
      <c r="I69" s="8"/>
      <c r="J69" s="9"/>
    </row>
    <row r="70" spans="2:10" ht="15.6" customHeight="1" x14ac:dyDescent="0.25">
      <c r="B70" s="40" t="s">
        <v>679</v>
      </c>
      <c r="C70" s="40" t="s">
        <v>680</v>
      </c>
      <c r="D70" s="6"/>
      <c r="E70" s="2">
        <v>652376</v>
      </c>
      <c r="F70" s="6"/>
      <c r="G70" s="6"/>
      <c r="H70" s="6"/>
      <c r="I70" s="8"/>
      <c r="J70" s="9"/>
    </row>
    <row r="71" spans="2:10" ht="15.6" customHeight="1" x14ac:dyDescent="0.25">
      <c r="B71" s="40" t="s">
        <v>120</v>
      </c>
      <c r="C71" s="44" t="s">
        <v>105</v>
      </c>
      <c r="D71" s="6"/>
      <c r="E71" s="6"/>
      <c r="F71" s="2">
        <f>SUM(E72:E81)</f>
        <v>12449955</v>
      </c>
      <c r="G71" s="6"/>
      <c r="H71" s="6"/>
      <c r="I71" s="8"/>
      <c r="J71" s="9"/>
    </row>
    <row r="72" spans="2:10" ht="15.6" customHeight="1" x14ac:dyDescent="0.25">
      <c r="B72" s="40" t="s">
        <v>122</v>
      </c>
      <c r="C72" s="40" t="s">
        <v>107</v>
      </c>
      <c r="D72" s="6"/>
      <c r="E72" s="2">
        <v>663257</v>
      </c>
      <c r="F72" s="6"/>
      <c r="G72" s="6"/>
      <c r="H72" s="6"/>
      <c r="I72" s="8"/>
      <c r="J72" s="9"/>
    </row>
    <row r="73" spans="2:10" ht="15.6" customHeight="1" x14ac:dyDescent="0.25">
      <c r="B73" s="40" t="s">
        <v>124</v>
      </c>
      <c r="C73" s="40" t="s">
        <v>109</v>
      </c>
      <c r="D73" s="6"/>
      <c r="E73" s="2">
        <v>660138</v>
      </c>
      <c r="F73" s="6"/>
      <c r="G73" s="6"/>
      <c r="H73" s="6"/>
      <c r="I73" s="8"/>
      <c r="J73" s="9"/>
    </row>
    <row r="74" spans="2:10" ht="15.6" customHeight="1" x14ac:dyDescent="0.25">
      <c r="B74" s="40" t="s">
        <v>126</v>
      </c>
      <c r="C74" s="40" t="s">
        <v>110</v>
      </c>
      <c r="D74" s="6"/>
      <c r="E74" s="2">
        <v>659835</v>
      </c>
      <c r="F74" s="6"/>
      <c r="G74" s="6"/>
      <c r="H74" s="6"/>
      <c r="I74" s="8"/>
      <c r="J74" s="9"/>
    </row>
    <row r="75" spans="2:10" ht="15.6" customHeight="1" x14ac:dyDescent="0.25">
      <c r="B75" s="40" t="s">
        <v>128</v>
      </c>
      <c r="C75" s="40" t="s">
        <v>647</v>
      </c>
      <c r="D75" s="6"/>
      <c r="E75" s="2">
        <v>658057</v>
      </c>
      <c r="F75" s="6"/>
      <c r="G75" s="6"/>
      <c r="H75" s="6"/>
      <c r="I75" s="8"/>
      <c r="J75" s="9"/>
    </row>
    <row r="76" spans="2:10" ht="15.6" customHeight="1" x14ac:dyDescent="0.25">
      <c r="B76" s="40" t="s">
        <v>130</v>
      </c>
      <c r="C76" s="40" t="s">
        <v>112</v>
      </c>
      <c r="D76" s="6"/>
      <c r="E76" s="2">
        <v>1312924</v>
      </c>
      <c r="F76" s="6"/>
      <c r="G76" s="6"/>
      <c r="H76" s="6"/>
      <c r="I76" s="8"/>
      <c r="J76" s="9"/>
    </row>
    <row r="77" spans="2:10" ht="15.6" customHeight="1" x14ac:dyDescent="0.25">
      <c r="B77" s="40" t="s">
        <v>132</v>
      </c>
      <c r="C77" s="40" t="s">
        <v>114</v>
      </c>
      <c r="D77" s="6"/>
      <c r="E77" s="2">
        <v>1311228</v>
      </c>
      <c r="F77" s="6"/>
      <c r="G77" s="6"/>
      <c r="H77" s="6"/>
      <c r="I77" s="8"/>
      <c r="J77" s="9"/>
    </row>
    <row r="78" spans="2:10" ht="15.6" customHeight="1" x14ac:dyDescent="0.25">
      <c r="B78" s="40" t="s">
        <v>648</v>
      </c>
      <c r="C78" s="40" t="s">
        <v>116</v>
      </c>
      <c r="D78" s="6"/>
      <c r="E78" s="2">
        <v>1308772</v>
      </c>
      <c r="F78" s="6"/>
      <c r="G78" s="6"/>
      <c r="H78" s="6"/>
      <c r="I78" s="8"/>
      <c r="J78" s="9"/>
    </row>
    <row r="79" spans="2:10" ht="15.6" customHeight="1" x14ac:dyDescent="0.25">
      <c r="B79" s="40" t="s">
        <v>649</v>
      </c>
      <c r="C79" s="40" t="s">
        <v>118</v>
      </c>
      <c r="D79" s="6"/>
      <c r="E79" s="2">
        <v>1961178</v>
      </c>
      <c r="F79" s="6"/>
      <c r="G79" s="6"/>
      <c r="H79" s="6"/>
      <c r="I79" s="8"/>
      <c r="J79" s="9"/>
    </row>
    <row r="80" spans="2:10" ht="15.6" customHeight="1" x14ac:dyDescent="0.25">
      <c r="B80" s="40" t="s">
        <v>650</v>
      </c>
      <c r="C80" s="40" t="s">
        <v>682</v>
      </c>
      <c r="D80" s="6"/>
      <c r="E80" s="2">
        <v>652686</v>
      </c>
      <c r="F80" s="6"/>
      <c r="G80" s="6"/>
      <c r="H80" s="6"/>
      <c r="I80" s="8"/>
      <c r="J80" s="9"/>
    </row>
    <row r="81" spans="2:10" ht="15.6" customHeight="1" x14ac:dyDescent="0.25">
      <c r="B81" s="40" t="s">
        <v>681</v>
      </c>
      <c r="C81" s="40" t="s">
        <v>119</v>
      </c>
      <c r="D81" s="6"/>
      <c r="E81" s="2">
        <v>3261880</v>
      </c>
      <c r="F81" s="6"/>
      <c r="G81" s="6"/>
      <c r="H81" s="6"/>
      <c r="I81" s="8"/>
      <c r="J81" s="9"/>
    </row>
    <row r="82" spans="2:10" ht="15.6" customHeight="1" x14ac:dyDescent="0.25">
      <c r="B82" s="40" t="s">
        <v>134</v>
      </c>
      <c r="C82" s="44" t="s">
        <v>121</v>
      </c>
      <c r="D82" s="6"/>
      <c r="E82" s="6"/>
      <c r="F82" s="2">
        <f>SUM(E83:E89)</f>
        <v>12554540</v>
      </c>
      <c r="G82" s="6"/>
      <c r="H82" s="6"/>
      <c r="I82" s="8"/>
      <c r="J82" s="9"/>
    </row>
    <row r="83" spans="2:10" ht="15.6" customHeight="1" x14ac:dyDescent="0.25">
      <c r="B83" s="40" t="s">
        <v>136</v>
      </c>
      <c r="C83" s="40" t="s">
        <v>123</v>
      </c>
      <c r="D83" s="6"/>
      <c r="E83" s="2">
        <v>1331284</v>
      </c>
      <c r="F83" s="6"/>
      <c r="G83" s="6"/>
      <c r="H83" s="6"/>
      <c r="I83" s="8"/>
      <c r="J83" s="9"/>
    </row>
    <row r="84" spans="2:10" ht="15.6" customHeight="1" x14ac:dyDescent="0.25">
      <c r="B84" s="40" t="s">
        <v>138</v>
      </c>
      <c r="C84" s="40" t="s">
        <v>125</v>
      </c>
      <c r="D84" s="6"/>
      <c r="E84" s="2">
        <v>664479</v>
      </c>
      <c r="F84" s="6"/>
      <c r="G84" s="6"/>
      <c r="H84" s="6"/>
      <c r="I84" s="8"/>
      <c r="J84" s="9"/>
    </row>
    <row r="85" spans="2:10" ht="15.6" customHeight="1" x14ac:dyDescent="0.25">
      <c r="B85" s="40" t="s">
        <v>140</v>
      </c>
      <c r="C85" s="40" t="s">
        <v>127</v>
      </c>
      <c r="D85" s="6"/>
      <c r="E85" s="2">
        <v>1326514</v>
      </c>
      <c r="F85" s="6"/>
      <c r="G85" s="6"/>
      <c r="H85" s="6"/>
      <c r="I85" s="8"/>
      <c r="J85" s="9"/>
    </row>
    <row r="86" spans="2:10" ht="15.6" customHeight="1" x14ac:dyDescent="0.25">
      <c r="B86" s="40" t="s">
        <v>142</v>
      </c>
      <c r="C86" s="40" t="s">
        <v>651</v>
      </c>
      <c r="D86" s="6"/>
      <c r="E86" s="2">
        <v>1322224</v>
      </c>
      <c r="F86" s="6"/>
      <c r="G86" s="6"/>
      <c r="H86" s="6"/>
      <c r="I86" s="8"/>
      <c r="J86" s="9"/>
    </row>
    <row r="87" spans="2:10" ht="15.6" customHeight="1" x14ac:dyDescent="0.25">
      <c r="B87" s="40" t="s">
        <v>144</v>
      </c>
      <c r="C87" s="40" t="s">
        <v>129</v>
      </c>
      <c r="D87" s="6"/>
      <c r="E87" s="2">
        <v>1980414</v>
      </c>
      <c r="F87" s="6"/>
      <c r="G87" s="6"/>
      <c r="H87" s="6"/>
      <c r="I87" s="8"/>
      <c r="J87" s="9"/>
    </row>
    <row r="88" spans="2:10" ht="15.6" customHeight="1" x14ac:dyDescent="0.25">
      <c r="B88" s="40" t="s">
        <v>146</v>
      </c>
      <c r="C88" s="40" t="s">
        <v>131</v>
      </c>
      <c r="D88" s="6"/>
      <c r="E88" s="2">
        <v>2639340</v>
      </c>
      <c r="F88" s="6"/>
      <c r="G88" s="6"/>
      <c r="H88" s="6"/>
      <c r="I88" s="8"/>
      <c r="J88" s="9"/>
    </row>
    <row r="89" spans="2:10" ht="15.6" customHeight="1" x14ac:dyDescent="0.25">
      <c r="B89" s="40" t="s">
        <v>148</v>
      </c>
      <c r="C89" s="40" t="s">
        <v>133</v>
      </c>
      <c r="D89" s="6"/>
      <c r="E89" s="2">
        <v>3290285</v>
      </c>
      <c r="F89" s="6"/>
      <c r="G89" s="6"/>
      <c r="H89" s="6"/>
      <c r="I89" s="8"/>
      <c r="J89" s="9"/>
    </row>
    <row r="90" spans="2:10" ht="15.6" customHeight="1" x14ac:dyDescent="0.25">
      <c r="B90" s="40" t="s">
        <v>151</v>
      </c>
      <c r="C90" s="44" t="s">
        <v>135</v>
      </c>
      <c r="D90" s="6"/>
      <c r="E90" s="6"/>
      <c r="F90" s="2">
        <f>SUM(E91:E98)</f>
        <v>63356596</v>
      </c>
      <c r="G90" s="6"/>
      <c r="H90" s="6"/>
      <c r="I90" s="8"/>
      <c r="J90" s="9"/>
    </row>
    <row r="91" spans="2:10" ht="15.6" customHeight="1" x14ac:dyDescent="0.25">
      <c r="B91" s="40" t="s">
        <v>153</v>
      </c>
      <c r="C91" s="40" t="s">
        <v>137</v>
      </c>
      <c r="D91" s="6"/>
      <c r="E91" s="2">
        <v>8534006</v>
      </c>
      <c r="F91" s="6"/>
      <c r="G91" s="6"/>
      <c r="H91" s="6"/>
      <c r="I91" s="8"/>
      <c r="J91" s="9"/>
    </row>
    <row r="92" spans="2:10" ht="15.6" customHeight="1" x14ac:dyDescent="0.25">
      <c r="B92" s="40" t="s">
        <v>155</v>
      </c>
      <c r="C92" s="40" t="s">
        <v>139</v>
      </c>
      <c r="D92" s="6"/>
      <c r="E92" s="2">
        <v>1966842</v>
      </c>
      <c r="F92" s="6"/>
      <c r="G92" s="6"/>
      <c r="H92" s="6"/>
      <c r="I92" s="8"/>
      <c r="J92" s="9"/>
    </row>
    <row r="93" spans="2:10" ht="15.6" customHeight="1" x14ac:dyDescent="0.25">
      <c r="B93" s="40" t="s">
        <v>157</v>
      </c>
      <c r="C93" s="40" t="s">
        <v>141</v>
      </c>
      <c r="D93" s="6"/>
      <c r="E93" s="2">
        <v>3930006</v>
      </c>
      <c r="F93" s="6"/>
      <c r="G93" s="6"/>
      <c r="H93" s="6"/>
      <c r="I93" s="8"/>
      <c r="J93" s="9"/>
    </row>
    <row r="94" spans="2:10" ht="15.6" customHeight="1" x14ac:dyDescent="0.25">
      <c r="B94" s="40" t="s">
        <v>652</v>
      </c>
      <c r="C94" s="40" t="s">
        <v>143</v>
      </c>
      <c r="D94" s="6"/>
      <c r="E94" s="2">
        <v>3271930</v>
      </c>
      <c r="F94" s="6"/>
      <c r="G94" s="6"/>
      <c r="H94" s="6"/>
      <c r="I94" s="8"/>
      <c r="J94" s="9"/>
    </row>
    <row r="95" spans="2:10" ht="15.6" customHeight="1" x14ac:dyDescent="0.25">
      <c r="B95" s="40" t="s">
        <v>653</v>
      </c>
      <c r="C95" s="40" t="s">
        <v>145</v>
      </c>
      <c r="D95" s="6"/>
      <c r="E95" s="2">
        <v>7844712</v>
      </c>
      <c r="F95" s="6"/>
      <c r="G95" s="6"/>
      <c r="H95" s="6"/>
      <c r="I95" s="8"/>
      <c r="J95" s="9"/>
    </row>
    <row r="96" spans="2:10" ht="15.6" customHeight="1" x14ac:dyDescent="0.25">
      <c r="B96" s="40" t="s">
        <v>654</v>
      </c>
      <c r="C96" s="40" t="s">
        <v>147</v>
      </c>
      <c r="D96" s="6"/>
      <c r="E96" s="2">
        <v>16969836</v>
      </c>
      <c r="F96" s="6"/>
      <c r="G96" s="6"/>
      <c r="H96" s="6"/>
      <c r="I96" s="8"/>
      <c r="J96" s="9"/>
    </row>
    <row r="97" spans="2:10" ht="15.6" customHeight="1" x14ac:dyDescent="0.25">
      <c r="B97" s="40" t="s">
        <v>655</v>
      </c>
      <c r="C97" s="40" t="s">
        <v>149</v>
      </c>
      <c r="D97" s="6"/>
      <c r="E97" s="2">
        <v>5219008</v>
      </c>
      <c r="F97" s="6"/>
      <c r="G97" s="6"/>
      <c r="H97" s="6"/>
      <c r="I97" s="8"/>
      <c r="J97" s="9"/>
    </row>
    <row r="98" spans="2:10" ht="15.6" customHeight="1" x14ac:dyDescent="0.25">
      <c r="B98" s="40" t="s">
        <v>656</v>
      </c>
      <c r="C98" s="40" t="s">
        <v>150</v>
      </c>
      <c r="D98" s="6"/>
      <c r="E98" s="2">
        <v>15620256</v>
      </c>
      <c r="F98" s="6"/>
      <c r="G98" s="6"/>
      <c r="H98" s="6"/>
      <c r="I98" s="8"/>
      <c r="J98" s="9"/>
    </row>
    <row r="99" spans="2:10" ht="15.6" customHeight="1" x14ac:dyDescent="0.25">
      <c r="B99" s="40" t="s">
        <v>159</v>
      </c>
      <c r="C99" s="44" t="s">
        <v>152</v>
      </c>
      <c r="D99" s="6"/>
      <c r="E99" s="6"/>
      <c r="F99" s="2">
        <f>SUM(E100:E103)</f>
        <v>11190245</v>
      </c>
      <c r="G99" s="6"/>
      <c r="H99" s="6"/>
      <c r="I99" s="8"/>
      <c r="J99" s="9"/>
    </row>
    <row r="100" spans="2:10" ht="15.6" customHeight="1" x14ac:dyDescent="0.25">
      <c r="B100" s="40" t="s">
        <v>161</v>
      </c>
      <c r="C100" s="40" t="s">
        <v>154</v>
      </c>
      <c r="D100" s="6"/>
      <c r="E100" s="2">
        <v>1322224</v>
      </c>
      <c r="F100" s="6"/>
      <c r="G100" s="6"/>
      <c r="H100" s="6"/>
      <c r="I100" s="8"/>
      <c r="J100" s="9"/>
    </row>
    <row r="101" spans="2:10" ht="15.6" customHeight="1" x14ac:dyDescent="0.25">
      <c r="B101" s="40" t="s">
        <v>163</v>
      </c>
      <c r="C101" s="40" t="s">
        <v>156</v>
      </c>
      <c r="D101" s="6"/>
      <c r="E101" s="2">
        <v>4618845</v>
      </c>
      <c r="F101" s="6"/>
      <c r="G101" s="6"/>
      <c r="H101" s="6"/>
      <c r="I101" s="8"/>
      <c r="J101" s="9"/>
    </row>
    <row r="102" spans="2:10" ht="15.6" customHeight="1" x14ac:dyDescent="0.25">
      <c r="B102" s="40" t="s">
        <v>165</v>
      </c>
      <c r="C102" s="40" t="s">
        <v>158</v>
      </c>
      <c r="D102" s="6"/>
      <c r="E102" s="2">
        <v>1974171</v>
      </c>
      <c r="F102" s="6"/>
      <c r="G102" s="6"/>
      <c r="H102" s="6"/>
      <c r="I102" s="8"/>
      <c r="J102" s="9"/>
    </row>
    <row r="103" spans="2:10" ht="15.6" customHeight="1" x14ac:dyDescent="0.25">
      <c r="B103" s="40" t="s">
        <v>167</v>
      </c>
      <c r="C103" s="40" t="s">
        <v>657</v>
      </c>
      <c r="D103" s="6"/>
      <c r="E103" s="2">
        <v>3275005</v>
      </c>
      <c r="F103" s="6"/>
      <c r="G103" s="6"/>
      <c r="H103" s="6"/>
      <c r="I103" s="8"/>
      <c r="J103" s="9"/>
    </row>
    <row r="104" spans="2:10" ht="15.6" customHeight="1" x14ac:dyDescent="0.25">
      <c r="B104" s="40" t="s">
        <v>658</v>
      </c>
      <c r="C104" s="44" t="s">
        <v>160</v>
      </c>
      <c r="D104" s="6"/>
      <c r="E104" s="6"/>
      <c r="F104" s="2">
        <f>SUM(E105:E114)</f>
        <v>17710744</v>
      </c>
      <c r="G104" s="6"/>
      <c r="H104" s="6"/>
      <c r="I104" s="8"/>
      <c r="J104" s="9"/>
    </row>
    <row r="105" spans="2:10" ht="15.6" customHeight="1" x14ac:dyDescent="0.25">
      <c r="B105" s="40" t="s">
        <v>659</v>
      </c>
      <c r="C105" s="40" t="s">
        <v>162</v>
      </c>
      <c r="D105" s="6"/>
      <c r="E105" s="2">
        <v>2644448</v>
      </c>
      <c r="F105" s="6"/>
      <c r="G105" s="6"/>
      <c r="H105" s="6"/>
      <c r="I105" s="8"/>
      <c r="J105" s="9"/>
    </row>
    <row r="106" spans="2:10" ht="15.6" customHeight="1" x14ac:dyDescent="0.25">
      <c r="B106" s="40" t="s">
        <v>660</v>
      </c>
      <c r="C106" s="40" t="s">
        <v>164</v>
      </c>
      <c r="D106" s="6"/>
      <c r="E106" s="2">
        <v>660138</v>
      </c>
      <c r="F106" s="6"/>
      <c r="G106" s="6"/>
      <c r="H106" s="6"/>
      <c r="I106" s="8"/>
      <c r="J106" s="9"/>
    </row>
    <row r="107" spans="2:10" ht="15.6" customHeight="1" x14ac:dyDescent="0.25">
      <c r="B107" s="40" t="s">
        <v>661</v>
      </c>
      <c r="C107" s="40" t="s">
        <v>166</v>
      </c>
      <c r="D107" s="6"/>
      <c r="E107" s="2">
        <v>659835</v>
      </c>
      <c r="F107" s="6"/>
      <c r="G107" s="6"/>
      <c r="H107" s="6"/>
      <c r="I107" s="8"/>
      <c r="J107" s="9"/>
    </row>
    <row r="108" spans="2:10" ht="15.6" customHeight="1" x14ac:dyDescent="0.25">
      <c r="B108" s="40" t="s">
        <v>662</v>
      </c>
      <c r="C108" s="40" t="s">
        <v>168</v>
      </c>
      <c r="D108" s="6"/>
      <c r="E108" s="2">
        <v>1974171</v>
      </c>
      <c r="F108" s="6"/>
      <c r="G108" s="6"/>
      <c r="H108" s="6"/>
      <c r="I108" s="8"/>
      <c r="J108" s="9"/>
    </row>
    <row r="109" spans="2:10" ht="15.6" customHeight="1" x14ac:dyDescent="0.25">
      <c r="B109" s="40" t="s">
        <v>664</v>
      </c>
      <c r="C109" s="40" t="s">
        <v>169</v>
      </c>
      <c r="D109" s="6"/>
      <c r="E109" s="2">
        <v>656462</v>
      </c>
      <c r="F109" s="6"/>
      <c r="G109" s="6"/>
      <c r="H109" s="6"/>
      <c r="I109" s="8"/>
      <c r="J109" s="9"/>
    </row>
    <row r="110" spans="2:10" ht="15.6" customHeight="1" x14ac:dyDescent="0.25">
      <c r="B110" s="40" t="s">
        <v>665</v>
      </c>
      <c r="C110" s="40" t="s">
        <v>170</v>
      </c>
      <c r="D110" s="6"/>
      <c r="E110" s="2">
        <v>655614</v>
      </c>
      <c r="F110" s="6"/>
      <c r="G110" s="6"/>
      <c r="H110" s="6"/>
      <c r="I110" s="8"/>
      <c r="J110" s="9"/>
    </row>
    <row r="111" spans="2:10" ht="15.6" customHeight="1" x14ac:dyDescent="0.25">
      <c r="B111" s="40" t="s">
        <v>666</v>
      </c>
      <c r="C111" s="40" t="s">
        <v>171</v>
      </c>
      <c r="D111" s="6"/>
      <c r="E111" s="2">
        <v>2620004</v>
      </c>
      <c r="F111" s="6"/>
      <c r="G111" s="6"/>
      <c r="H111" s="6"/>
      <c r="I111" s="8"/>
      <c r="J111" s="9"/>
    </row>
    <row r="112" spans="2:10" ht="15.6" customHeight="1" x14ac:dyDescent="0.25">
      <c r="B112" s="40" t="s">
        <v>667</v>
      </c>
      <c r="C112" s="40" t="s">
        <v>172</v>
      </c>
      <c r="D112" s="6"/>
      <c r="E112" s="2">
        <v>2617544</v>
      </c>
      <c r="F112" s="6"/>
      <c r="G112" s="6"/>
      <c r="H112" s="6"/>
      <c r="I112" s="8"/>
      <c r="J112" s="9"/>
    </row>
    <row r="113" spans="2:10" ht="15.6" customHeight="1" x14ac:dyDescent="0.25">
      <c r="B113" s="40" t="s">
        <v>668</v>
      </c>
      <c r="C113" s="40" t="s">
        <v>787</v>
      </c>
      <c r="D113" s="6"/>
      <c r="E113" s="2">
        <v>653726</v>
      </c>
      <c r="F113" s="6"/>
      <c r="G113" s="6"/>
      <c r="H113" s="6"/>
      <c r="I113" s="8"/>
      <c r="J113" s="9"/>
    </row>
    <row r="114" spans="2:10" ht="15.6" customHeight="1" x14ac:dyDescent="0.25">
      <c r="B114" s="40" t="s">
        <v>786</v>
      </c>
      <c r="C114" s="40" t="s">
        <v>173</v>
      </c>
      <c r="D114" s="6"/>
      <c r="E114" s="2">
        <v>4568802</v>
      </c>
      <c r="F114" s="6"/>
      <c r="G114" s="6"/>
      <c r="H114" s="6"/>
      <c r="I114" s="8"/>
      <c r="J114" s="9"/>
    </row>
    <row r="115" spans="2:10" ht="15.6" customHeight="1" x14ac:dyDescent="0.25">
      <c r="B115" s="40" t="s">
        <v>174</v>
      </c>
      <c r="C115" s="44" t="s">
        <v>175</v>
      </c>
      <c r="D115" s="6"/>
      <c r="E115" s="6"/>
      <c r="F115" s="2"/>
      <c r="G115" s="2">
        <f>SUM(E116:F125)</f>
        <v>211192117</v>
      </c>
      <c r="H115" s="6"/>
      <c r="I115" s="8"/>
      <c r="J115" s="9"/>
    </row>
    <row r="116" spans="2:10" ht="15.6" customHeight="1" x14ac:dyDescent="0.25">
      <c r="B116" s="40" t="s">
        <v>176</v>
      </c>
      <c r="C116" s="40" t="s">
        <v>177</v>
      </c>
      <c r="D116" s="6"/>
      <c r="E116" s="6"/>
      <c r="F116" s="2">
        <v>5000000</v>
      </c>
      <c r="G116" s="2"/>
      <c r="H116" s="6"/>
      <c r="I116" s="8"/>
      <c r="J116" s="9"/>
    </row>
    <row r="117" spans="2:10" ht="15.6" customHeight="1" x14ac:dyDescent="0.25">
      <c r="B117" s="40" t="s">
        <v>178</v>
      </c>
      <c r="C117" s="40" t="s">
        <v>179</v>
      </c>
      <c r="D117" s="6"/>
      <c r="E117" s="6"/>
      <c r="F117" s="2">
        <v>1000000</v>
      </c>
      <c r="G117" s="2"/>
      <c r="H117" s="6"/>
      <c r="I117" s="8"/>
      <c r="J117" s="9"/>
    </row>
    <row r="118" spans="2:10" ht="15.6" customHeight="1" x14ac:dyDescent="0.25">
      <c r="B118" s="40" t="s">
        <v>180</v>
      </c>
      <c r="C118" s="40" t="s">
        <v>181</v>
      </c>
      <c r="D118" s="6"/>
      <c r="E118" s="6"/>
      <c r="F118" s="2">
        <v>140528746</v>
      </c>
      <c r="G118" s="2"/>
      <c r="H118" s="6"/>
      <c r="I118" s="8"/>
      <c r="J118" s="9"/>
    </row>
    <row r="119" spans="2:10" ht="15.6" customHeight="1" x14ac:dyDescent="0.25">
      <c r="B119" s="40" t="s">
        <v>182</v>
      </c>
      <c r="C119" s="40" t="s">
        <v>183</v>
      </c>
      <c r="D119" s="6"/>
      <c r="E119" s="6"/>
      <c r="F119" s="2">
        <v>15296700</v>
      </c>
      <c r="G119" s="2"/>
      <c r="H119" s="6"/>
      <c r="I119" s="8"/>
      <c r="J119" s="9"/>
    </row>
    <row r="120" spans="2:10" ht="15.6" customHeight="1" x14ac:dyDescent="0.25">
      <c r="B120" s="40" t="s">
        <v>184</v>
      </c>
      <c r="C120" s="40" t="s">
        <v>185</v>
      </c>
      <c r="D120" s="6"/>
      <c r="E120" s="6"/>
      <c r="F120" s="2">
        <v>3441800</v>
      </c>
      <c r="G120" s="2"/>
      <c r="H120" s="6"/>
      <c r="I120" s="8"/>
      <c r="J120" s="9"/>
    </row>
    <row r="121" spans="2:10" ht="15.6" customHeight="1" x14ac:dyDescent="0.25">
      <c r="B121" s="40" t="s">
        <v>186</v>
      </c>
      <c r="C121" s="40" t="s">
        <v>187</v>
      </c>
      <c r="D121" s="6"/>
      <c r="E121" s="6"/>
      <c r="F121" s="2">
        <v>16278746</v>
      </c>
      <c r="G121" s="2"/>
      <c r="H121" s="6"/>
      <c r="I121" s="8"/>
      <c r="J121" s="9"/>
    </row>
    <row r="122" spans="2:10" ht="15.6" customHeight="1" x14ac:dyDescent="0.25">
      <c r="B122" s="40" t="s">
        <v>188</v>
      </c>
      <c r="C122" s="40" t="s">
        <v>189</v>
      </c>
      <c r="D122" s="6"/>
      <c r="E122" s="6"/>
      <c r="F122" s="2">
        <v>383217</v>
      </c>
      <c r="G122" s="2"/>
      <c r="H122" s="6"/>
      <c r="I122" s="8"/>
      <c r="J122" s="9"/>
    </row>
    <row r="123" spans="2:10" ht="15.6" customHeight="1" x14ac:dyDescent="0.25">
      <c r="B123" s="40" t="s">
        <v>190</v>
      </c>
      <c r="C123" s="40" t="s">
        <v>191</v>
      </c>
      <c r="D123" s="6"/>
      <c r="E123" s="6"/>
      <c r="F123" s="2">
        <v>419408</v>
      </c>
      <c r="G123" s="2"/>
      <c r="H123" s="6"/>
      <c r="I123" s="8"/>
      <c r="J123" s="9"/>
    </row>
    <row r="124" spans="2:10" ht="15.6" customHeight="1" x14ac:dyDescent="0.25">
      <c r="B124" s="40" t="s">
        <v>192</v>
      </c>
      <c r="C124" s="40" t="s">
        <v>193</v>
      </c>
      <c r="D124" s="6"/>
      <c r="E124" s="6"/>
      <c r="F124" s="2">
        <v>23843500</v>
      </c>
      <c r="G124" s="2"/>
      <c r="H124" s="6"/>
      <c r="I124" s="8"/>
      <c r="J124" s="9"/>
    </row>
    <row r="125" spans="2:10" ht="15.6" customHeight="1" x14ac:dyDescent="0.25">
      <c r="B125" s="40" t="s">
        <v>194</v>
      </c>
      <c r="C125" s="40" t="s">
        <v>195</v>
      </c>
      <c r="D125" s="6"/>
      <c r="E125" s="6"/>
      <c r="F125" s="2">
        <v>5000000</v>
      </c>
      <c r="G125" s="2"/>
      <c r="H125" s="6"/>
      <c r="I125" s="8"/>
      <c r="J125" s="9"/>
    </row>
    <row r="126" spans="2:10" ht="15.6" customHeight="1" x14ac:dyDescent="0.25">
      <c r="B126" s="40" t="s">
        <v>196</v>
      </c>
      <c r="C126" s="44" t="s">
        <v>197</v>
      </c>
      <c r="D126" s="6"/>
      <c r="E126" s="6"/>
      <c r="F126" s="2"/>
      <c r="G126" s="2">
        <f>SUM(F127:F127)</f>
        <v>40250000</v>
      </c>
      <c r="H126" s="6"/>
      <c r="I126" s="8"/>
      <c r="J126" s="9"/>
    </row>
    <row r="127" spans="2:10" ht="15.6" customHeight="1" x14ac:dyDescent="0.25">
      <c r="B127" s="40" t="s">
        <v>198</v>
      </c>
      <c r="C127" s="40" t="s">
        <v>199</v>
      </c>
      <c r="D127" s="6"/>
      <c r="E127" s="6"/>
      <c r="F127" s="42">
        <v>40250000</v>
      </c>
      <c r="G127" s="2"/>
      <c r="H127" s="6"/>
      <c r="I127" s="8"/>
      <c r="J127" s="9"/>
    </row>
    <row r="128" spans="2:10" ht="15.6" customHeight="1" x14ac:dyDescent="0.25">
      <c r="B128" s="40" t="s">
        <v>200</v>
      </c>
      <c r="C128" s="44" t="s">
        <v>201</v>
      </c>
      <c r="D128" s="6"/>
      <c r="E128" s="6"/>
      <c r="F128" s="42"/>
      <c r="G128" s="2">
        <f>SUM(F129:F130)</f>
        <v>70705143</v>
      </c>
      <c r="H128" s="6"/>
      <c r="I128" s="8"/>
      <c r="J128" s="9"/>
    </row>
    <row r="129" spans="2:10" ht="15.6" customHeight="1" x14ac:dyDescent="0.25">
      <c r="B129" s="40" t="s">
        <v>202</v>
      </c>
      <c r="C129" s="40" t="s">
        <v>203</v>
      </c>
      <c r="D129" s="6"/>
      <c r="E129" s="6"/>
      <c r="F129" s="42">
        <f>70705143*0.65+0.05</f>
        <v>45958343</v>
      </c>
      <c r="G129" s="2"/>
      <c r="H129" s="6"/>
      <c r="I129" s="8"/>
      <c r="J129" s="9"/>
    </row>
    <row r="130" spans="2:10" ht="15.6" customHeight="1" x14ac:dyDescent="0.25">
      <c r="B130" s="40" t="s">
        <v>204</v>
      </c>
      <c r="C130" s="40" t="s">
        <v>205</v>
      </c>
      <c r="D130" s="6"/>
      <c r="E130" s="6"/>
      <c r="F130" s="42">
        <f>70705143*0.35-0.05</f>
        <v>24746799.999999996</v>
      </c>
      <c r="G130" s="2"/>
      <c r="H130" s="6"/>
      <c r="I130" s="8"/>
      <c r="J130" s="9"/>
    </row>
    <row r="131" spans="2:10" ht="15.6" customHeight="1" x14ac:dyDescent="0.25">
      <c r="B131" s="40" t="s">
        <v>206</v>
      </c>
      <c r="C131" s="44" t="s">
        <v>207</v>
      </c>
      <c r="D131" s="6"/>
      <c r="E131" s="6"/>
      <c r="F131" s="42"/>
      <c r="G131" s="2">
        <f>SUM(F132:F133)</f>
        <v>37562300</v>
      </c>
      <c r="H131" s="6"/>
      <c r="I131" s="8"/>
      <c r="J131" s="9"/>
    </row>
    <row r="132" spans="2:10" ht="15.6" customHeight="1" x14ac:dyDescent="0.25">
      <c r="B132" s="40" t="s">
        <v>208</v>
      </c>
      <c r="C132" s="40" t="s">
        <v>209</v>
      </c>
      <c r="D132" s="6"/>
      <c r="E132" s="6"/>
      <c r="F132" s="42">
        <v>19886000</v>
      </c>
      <c r="G132" s="6"/>
      <c r="H132" s="6"/>
      <c r="I132" s="8"/>
      <c r="J132" s="9"/>
    </row>
    <row r="133" spans="2:10" ht="15.6" customHeight="1" x14ac:dyDescent="0.25">
      <c r="B133" s="40" t="s">
        <v>210</v>
      </c>
      <c r="C133" s="40" t="s">
        <v>211</v>
      </c>
      <c r="D133" s="6"/>
      <c r="E133" s="6"/>
      <c r="F133" s="42">
        <v>17676300</v>
      </c>
      <c r="G133" s="6"/>
      <c r="H133" s="6"/>
      <c r="I133" s="8"/>
      <c r="J133" s="9"/>
    </row>
    <row r="134" spans="2:10" ht="15.6" customHeight="1" x14ac:dyDescent="0.25">
      <c r="B134" s="40" t="s">
        <v>212</v>
      </c>
      <c r="C134" s="44" t="s">
        <v>213</v>
      </c>
      <c r="D134" s="6"/>
      <c r="E134" s="6"/>
      <c r="F134" s="42"/>
      <c r="G134" s="2">
        <f>SUM(F135:F135)</f>
        <v>5000000</v>
      </c>
      <c r="H134" s="6"/>
      <c r="I134" s="8"/>
      <c r="J134" s="9"/>
    </row>
    <row r="135" spans="2:10" ht="15.6" customHeight="1" x14ac:dyDescent="0.25">
      <c r="B135" s="40" t="s">
        <v>214</v>
      </c>
      <c r="C135" s="40" t="s">
        <v>663</v>
      </c>
      <c r="D135" s="6"/>
      <c r="E135" s="6"/>
      <c r="F135" s="42">
        <v>5000000</v>
      </c>
      <c r="G135" s="6"/>
      <c r="H135" s="6"/>
      <c r="I135" s="8"/>
      <c r="J135" s="9"/>
    </row>
    <row r="136" spans="2:10" ht="15.6" customHeight="1" x14ac:dyDescent="0.25">
      <c r="B136" s="40" t="s">
        <v>215</v>
      </c>
      <c r="C136" s="44" t="s">
        <v>216</v>
      </c>
      <c r="D136" s="6"/>
      <c r="E136" s="6"/>
      <c r="F136" s="42"/>
      <c r="G136" s="2">
        <f>SUM(F137:F137)</f>
        <v>36431149</v>
      </c>
      <c r="H136" s="6"/>
      <c r="I136" s="8"/>
      <c r="J136" s="9"/>
    </row>
    <row r="137" spans="2:10" ht="15.6" customHeight="1" x14ac:dyDescent="0.25">
      <c r="B137" s="40" t="s">
        <v>217</v>
      </c>
      <c r="C137" s="40" t="s">
        <v>218</v>
      </c>
      <c r="D137" s="6"/>
      <c r="E137" s="6"/>
      <c r="F137" s="42">
        <v>36431149</v>
      </c>
      <c r="G137" s="6"/>
      <c r="H137" s="6"/>
      <c r="I137" s="8"/>
      <c r="J137" s="9"/>
    </row>
    <row r="138" spans="2:10" ht="15.6" customHeight="1" x14ac:dyDescent="0.25">
      <c r="B138" s="40" t="s">
        <v>219</v>
      </c>
      <c r="C138" s="44" t="s">
        <v>780</v>
      </c>
      <c r="D138" s="6"/>
      <c r="E138" s="6"/>
      <c r="F138" s="6"/>
      <c r="G138" s="6"/>
      <c r="H138" s="2">
        <f>SUM(G139:G153)</f>
        <v>337432333</v>
      </c>
      <c r="I138" s="8"/>
      <c r="J138" s="9"/>
    </row>
    <row r="139" spans="2:10" ht="15.6" customHeight="1" x14ac:dyDescent="0.25">
      <c r="B139" s="40" t="s">
        <v>220</v>
      </c>
      <c r="C139" s="44" t="s">
        <v>221</v>
      </c>
      <c r="D139" s="6"/>
      <c r="E139" s="6"/>
      <c r="F139" s="6"/>
      <c r="G139" s="2">
        <f>SUM(F140:F141)</f>
        <v>192766300</v>
      </c>
      <c r="H139" s="6"/>
      <c r="I139" s="8"/>
      <c r="J139" s="9"/>
    </row>
    <row r="140" spans="2:10" ht="15.6" customHeight="1" x14ac:dyDescent="0.25">
      <c r="B140" s="40" t="s">
        <v>222</v>
      </c>
      <c r="C140" s="40" t="s">
        <v>223</v>
      </c>
      <c r="D140" s="6"/>
      <c r="E140" s="6"/>
      <c r="F140" s="42">
        <v>160265000</v>
      </c>
      <c r="G140" s="6"/>
      <c r="H140" s="6"/>
      <c r="I140" s="8"/>
      <c r="J140" s="9"/>
    </row>
    <row r="141" spans="2:10" ht="15.6" customHeight="1" x14ac:dyDescent="0.25">
      <c r="B141" s="40" t="s">
        <v>224</v>
      </c>
      <c r="C141" s="40" t="s">
        <v>225</v>
      </c>
      <c r="D141" s="6"/>
      <c r="E141" s="6"/>
      <c r="F141" s="42">
        <v>32501300</v>
      </c>
      <c r="G141" s="6"/>
      <c r="H141" s="6"/>
      <c r="I141" s="8"/>
      <c r="J141" s="9"/>
    </row>
    <row r="142" spans="2:10" ht="15.6" customHeight="1" x14ac:dyDescent="0.25">
      <c r="B142" s="40" t="s">
        <v>226</v>
      </c>
      <c r="C142" s="44" t="s">
        <v>175</v>
      </c>
      <c r="D142" s="6"/>
      <c r="E142" s="6"/>
      <c r="F142" s="42"/>
      <c r="G142" s="2">
        <f>SUM(F143:F144)</f>
        <v>34164476</v>
      </c>
      <c r="H142" s="6"/>
      <c r="I142" s="8"/>
      <c r="J142" s="9"/>
    </row>
    <row r="143" spans="2:10" ht="15.6" customHeight="1" x14ac:dyDescent="0.25">
      <c r="B143" s="40" t="s">
        <v>227</v>
      </c>
      <c r="C143" s="40" t="s">
        <v>187</v>
      </c>
      <c r="D143" s="6"/>
      <c r="E143" s="6"/>
      <c r="F143" s="42">
        <v>6163531</v>
      </c>
      <c r="G143" s="6"/>
      <c r="H143" s="6"/>
      <c r="I143" s="8"/>
      <c r="J143" s="9"/>
    </row>
    <row r="144" spans="2:10" ht="15.6" customHeight="1" x14ac:dyDescent="0.25">
      <c r="B144" s="40" t="s">
        <v>228</v>
      </c>
      <c r="C144" s="40" t="s">
        <v>193</v>
      </c>
      <c r="D144" s="6"/>
      <c r="E144" s="6"/>
      <c r="F144" s="42">
        <v>28000945</v>
      </c>
      <c r="G144" s="6"/>
      <c r="H144" s="6"/>
      <c r="I144" s="8"/>
      <c r="J144" s="9"/>
    </row>
    <row r="145" spans="2:10" ht="15.6" customHeight="1" x14ac:dyDescent="0.25">
      <c r="B145" s="40" t="s">
        <v>229</v>
      </c>
      <c r="C145" s="44" t="s">
        <v>197</v>
      </c>
      <c r="D145" s="6"/>
      <c r="E145" s="6"/>
      <c r="F145" s="42"/>
      <c r="G145" s="2">
        <f>SUM(F146:F146)</f>
        <v>22637341</v>
      </c>
      <c r="H145" s="6"/>
      <c r="I145" s="8"/>
      <c r="J145" s="9"/>
    </row>
    <row r="146" spans="2:10" ht="15.6" customHeight="1" x14ac:dyDescent="0.25">
      <c r="B146" s="40" t="s">
        <v>230</v>
      </c>
      <c r="C146" s="40" t="s">
        <v>781</v>
      </c>
      <c r="D146" s="6"/>
      <c r="E146" s="6"/>
      <c r="F146" s="42">
        <v>22637341</v>
      </c>
      <c r="G146" s="6"/>
      <c r="H146" s="6"/>
      <c r="I146" s="8"/>
      <c r="J146" s="9"/>
    </row>
    <row r="147" spans="2:10" ht="15.6" customHeight="1" x14ac:dyDescent="0.25">
      <c r="B147" s="40" t="s">
        <v>231</v>
      </c>
      <c r="C147" s="44" t="s">
        <v>201</v>
      </c>
      <c r="D147" s="6"/>
      <c r="E147" s="6"/>
      <c r="F147" s="42"/>
      <c r="G147" s="2">
        <f>SUM(F148:F149)</f>
        <v>42930488</v>
      </c>
      <c r="H147" s="6"/>
      <c r="I147" s="8"/>
      <c r="J147" s="9"/>
    </row>
    <row r="148" spans="2:10" ht="15.6" customHeight="1" x14ac:dyDescent="0.25">
      <c r="B148" s="40" t="s">
        <v>232</v>
      </c>
      <c r="C148" s="40" t="s">
        <v>782</v>
      </c>
      <c r="D148" s="6"/>
      <c r="E148" s="6"/>
      <c r="F148" s="42">
        <f>42930488*0.65</f>
        <v>27904817.199999999</v>
      </c>
      <c r="G148" s="6"/>
      <c r="H148" s="6"/>
      <c r="I148" s="8"/>
      <c r="J148" s="9"/>
    </row>
    <row r="149" spans="2:10" ht="15.6" customHeight="1" x14ac:dyDescent="0.25">
      <c r="B149" s="40" t="s">
        <v>233</v>
      </c>
      <c r="C149" s="40" t="s">
        <v>783</v>
      </c>
      <c r="D149" s="6"/>
      <c r="E149" s="6"/>
      <c r="F149" s="42">
        <f>42930488*0.35</f>
        <v>15025670.799999999</v>
      </c>
      <c r="G149" s="6"/>
      <c r="H149" s="6"/>
      <c r="I149" s="8"/>
      <c r="J149" s="9"/>
    </row>
    <row r="150" spans="2:10" ht="15.6" customHeight="1" x14ac:dyDescent="0.25">
      <c r="B150" s="40" t="s">
        <v>234</v>
      </c>
      <c r="C150" s="44" t="s">
        <v>207</v>
      </c>
      <c r="D150" s="6"/>
      <c r="E150" s="6"/>
      <c r="F150" s="42"/>
      <c r="G150" s="2">
        <f>SUM(F151:F152)</f>
        <v>22214000</v>
      </c>
      <c r="H150" s="6"/>
      <c r="I150" s="8"/>
      <c r="J150" s="9"/>
    </row>
    <row r="151" spans="2:10" ht="15.6" customHeight="1" x14ac:dyDescent="0.25">
      <c r="B151" s="40" t="s">
        <v>235</v>
      </c>
      <c r="C151" s="40" t="s">
        <v>209</v>
      </c>
      <c r="D151" s="6"/>
      <c r="E151" s="6"/>
      <c r="F151" s="42">
        <v>12231000</v>
      </c>
      <c r="G151" s="6"/>
      <c r="H151" s="6"/>
      <c r="I151" s="8"/>
      <c r="J151" s="9"/>
    </row>
    <row r="152" spans="2:10" ht="15.6" customHeight="1" x14ac:dyDescent="0.25">
      <c r="B152" s="40" t="s">
        <v>236</v>
      </c>
      <c r="C152" s="40" t="s">
        <v>211</v>
      </c>
      <c r="D152" s="6"/>
      <c r="E152" s="6"/>
      <c r="F152" s="42">
        <v>9983000</v>
      </c>
      <c r="G152" s="6"/>
      <c r="H152" s="6"/>
      <c r="I152" s="8"/>
      <c r="J152" s="9"/>
    </row>
    <row r="153" spans="2:10" ht="15.6" customHeight="1" x14ac:dyDescent="0.25">
      <c r="B153" s="40" t="s">
        <v>237</v>
      </c>
      <c r="C153" s="44" t="s">
        <v>784</v>
      </c>
      <c r="D153" s="6"/>
      <c r="E153" s="6"/>
      <c r="F153" s="42"/>
      <c r="G153" s="2">
        <f>SUM(F154:F154)</f>
        <v>22719728</v>
      </c>
      <c r="H153" s="6"/>
      <c r="I153" s="8"/>
      <c r="J153" s="9"/>
    </row>
    <row r="154" spans="2:10" ht="15.6" customHeight="1" x14ac:dyDescent="0.25">
      <c r="B154" s="40" t="s">
        <v>238</v>
      </c>
      <c r="C154" s="40" t="s">
        <v>218</v>
      </c>
      <c r="D154" s="6"/>
      <c r="E154" s="6"/>
      <c r="F154" s="42">
        <v>22719728</v>
      </c>
      <c r="G154" s="6"/>
      <c r="H154" s="6"/>
      <c r="I154" s="8"/>
      <c r="J154" s="9"/>
    </row>
    <row r="155" spans="2:10" ht="15.6" customHeight="1" x14ac:dyDescent="0.25">
      <c r="B155" s="40" t="s">
        <v>239</v>
      </c>
      <c r="C155" s="40" t="s">
        <v>240</v>
      </c>
      <c r="D155" s="6"/>
      <c r="E155" s="6"/>
      <c r="F155" s="6"/>
      <c r="G155" s="6"/>
      <c r="H155" s="2">
        <v>17994375</v>
      </c>
      <c r="I155" s="8"/>
      <c r="J155" s="9"/>
    </row>
    <row r="156" spans="2:10" ht="15.6" customHeight="1" x14ac:dyDescent="0.25">
      <c r="B156" s="40" t="s">
        <v>241</v>
      </c>
      <c r="C156" s="40" t="s">
        <v>242</v>
      </c>
      <c r="D156" s="6"/>
      <c r="E156" s="6"/>
      <c r="F156" s="6"/>
      <c r="G156" s="6"/>
      <c r="H156" s="2">
        <v>5000000</v>
      </c>
      <c r="I156" s="8"/>
      <c r="J156" s="9"/>
    </row>
    <row r="157" spans="2:10" ht="15.6" customHeight="1" x14ac:dyDescent="0.25">
      <c r="B157" s="40" t="s">
        <v>243</v>
      </c>
      <c r="C157" s="40" t="s">
        <v>244</v>
      </c>
      <c r="D157" s="6"/>
      <c r="E157" s="6"/>
      <c r="F157" s="6"/>
      <c r="G157" s="6"/>
      <c r="H157" s="2">
        <v>1000000</v>
      </c>
      <c r="I157" s="8"/>
      <c r="J157" s="9"/>
    </row>
    <row r="158" spans="2:10" ht="15.6" customHeight="1" x14ac:dyDescent="0.25">
      <c r="B158" s="40" t="s">
        <v>245</v>
      </c>
      <c r="C158" s="40" t="s">
        <v>246</v>
      </c>
      <c r="D158" s="6"/>
      <c r="E158" s="6"/>
      <c r="F158" s="6"/>
      <c r="G158" s="6"/>
      <c r="H158" s="2">
        <v>1000000</v>
      </c>
      <c r="I158" s="8"/>
      <c r="J158" s="9"/>
    </row>
    <row r="159" spans="2:10" ht="15.6" customHeight="1" x14ac:dyDescent="0.25">
      <c r="B159" s="40" t="s">
        <v>247</v>
      </c>
      <c r="C159" s="40" t="s">
        <v>248</v>
      </c>
      <c r="D159" s="6"/>
      <c r="E159" s="6"/>
      <c r="F159" s="6"/>
      <c r="G159" s="6"/>
      <c r="H159" s="2">
        <v>2500000</v>
      </c>
      <c r="I159" s="8"/>
      <c r="J159" s="9"/>
    </row>
    <row r="160" spans="2:10" ht="15.6" customHeight="1" x14ac:dyDescent="0.25">
      <c r="B160" s="40" t="s">
        <v>249</v>
      </c>
      <c r="C160" s="40" t="s">
        <v>250</v>
      </c>
      <c r="D160" s="6"/>
      <c r="E160" s="6"/>
      <c r="F160" s="6"/>
      <c r="G160" s="6"/>
      <c r="H160" s="2">
        <v>100000</v>
      </c>
      <c r="I160" s="8"/>
      <c r="J160" s="9"/>
    </row>
    <row r="161" spans="2:10" ht="15.6" customHeight="1" x14ac:dyDescent="0.25">
      <c r="B161" s="40" t="s">
        <v>251</v>
      </c>
      <c r="C161" s="40" t="s">
        <v>252</v>
      </c>
      <c r="D161" s="6"/>
      <c r="E161" s="6"/>
      <c r="F161" s="6"/>
      <c r="G161" s="6"/>
      <c r="H161" s="2">
        <v>10000000</v>
      </c>
      <c r="I161" s="8"/>
      <c r="J161" s="9"/>
    </row>
    <row r="162" spans="2:10" ht="15.6" customHeight="1" x14ac:dyDescent="0.25">
      <c r="B162" s="40" t="s">
        <v>253</v>
      </c>
      <c r="C162" s="44" t="s">
        <v>254</v>
      </c>
      <c r="D162" s="10"/>
      <c r="E162" s="10"/>
      <c r="F162" s="10"/>
      <c r="G162" s="10"/>
      <c r="H162" s="11"/>
      <c r="I162" s="43">
        <f>SUM(H163:H184)</f>
        <v>111808980</v>
      </c>
      <c r="J162" s="9"/>
    </row>
    <row r="163" spans="2:10" ht="15.6" customHeight="1" x14ac:dyDescent="0.25">
      <c r="B163" s="40" t="s">
        <v>255</v>
      </c>
      <c r="C163" s="40" t="s">
        <v>729</v>
      </c>
      <c r="D163" s="10"/>
      <c r="E163" s="10"/>
      <c r="F163" s="10"/>
      <c r="G163" s="10"/>
      <c r="H163" s="12">
        <v>5000000</v>
      </c>
      <c r="I163" s="13"/>
      <c r="J163" s="9"/>
    </row>
    <row r="164" spans="2:10" ht="15.6" customHeight="1" x14ac:dyDescent="0.25">
      <c r="B164" s="40" t="s">
        <v>256</v>
      </c>
      <c r="C164" s="40" t="s">
        <v>756</v>
      </c>
      <c r="D164" s="10"/>
      <c r="E164" s="10"/>
      <c r="F164" s="10"/>
      <c r="G164" s="10"/>
      <c r="H164" s="12">
        <v>2000000</v>
      </c>
      <c r="I164" s="13"/>
      <c r="J164" s="9"/>
    </row>
    <row r="165" spans="2:10" ht="15.6" customHeight="1" x14ac:dyDescent="0.25">
      <c r="B165" s="40" t="s">
        <v>257</v>
      </c>
      <c r="C165" s="40" t="s">
        <v>799</v>
      </c>
      <c r="D165" s="10"/>
      <c r="E165" s="10"/>
      <c r="F165" s="10"/>
      <c r="G165" s="10"/>
      <c r="H165" s="14">
        <v>6000000</v>
      </c>
      <c r="I165" s="13"/>
      <c r="J165" s="9"/>
    </row>
    <row r="166" spans="2:10" ht="15.6" customHeight="1" x14ac:dyDescent="0.25">
      <c r="B166" s="40" t="s">
        <v>258</v>
      </c>
      <c r="C166" s="40" t="s">
        <v>730</v>
      </c>
      <c r="D166" s="10"/>
      <c r="E166" s="10"/>
      <c r="F166" s="10"/>
      <c r="G166" s="10"/>
      <c r="H166" s="14">
        <v>1500000</v>
      </c>
      <c r="I166" s="13"/>
      <c r="J166" s="9"/>
    </row>
    <row r="167" spans="2:10" ht="15.6" customHeight="1" x14ac:dyDescent="0.25">
      <c r="B167" s="40" t="s">
        <v>259</v>
      </c>
      <c r="C167" s="40" t="s">
        <v>260</v>
      </c>
      <c r="D167" s="10"/>
      <c r="E167" s="10"/>
      <c r="F167" s="10"/>
      <c r="G167" s="10"/>
      <c r="H167" s="14">
        <v>2000000</v>
      </c>
      <c r="I167" s="13"/>
      <c r="J167" s="9"/>
    </row>
    <row r="168" spans="2:10" ht="15.6" customHeight="1" x14ac:dyDescent="0.25">
      <c r="B168" s="40" t="s">
        <v>261</v>
      </c>
      <c r="C168" s="40" t="s">
        <v>262</v>
      </c>
      <c r="D168" s="10"/>
      <c r="E168" s="10"/>
      <c r="F168" s="10"/>
      <c r="G168" s="10"/>
      <c r="H168" s="14">
        <v>15000000</v>
      </c>
      <c r="I168" s="13"/>
      <c r="J168" s="9"/>
    </row>
    <row r="169" spans="2:10" ht="15.6" customHeight="1" x14ac:dyDescent="0.25">
      <c r="B169" s="40" t="s">
        <v>263</v>
      </c>
      <c r="C169" s="40" t="s">
        <v>264</v>
      </c>
      <c r="D169" s="10"/>
      <c r="E169" s="10"/>
      <c r="F169" s="10"/>
      <c r="G169" s="10"/>
      <c r="H169" s="14">
        <v>2000000</v>
      </c>
      <c r="I169" s="13"/>
      <c r="J169" s="9"/>
    </row>
    <row r="170" spans="2:10" ht="15.6" customHeight="1" x14ac:dyDescent="0.25">
      <c r="B170" s="40" t="s">
        <v>265</v>
      </c>
      <c r="C170" s="40" t="s">
        <v>800</v>
      </c>
      <c r="D170" s="10"/>
      <c r="E170" s="10"/>
      <c r="F170" s="10"/>
      <c r="G170" s="10"/>
      <c r="H170" s="14">
        <v>1000000</v>
      </c>
      <c r="I170" s="13"/>
      <c r="J170" s="9"/>
    </row>
    <row r="171" spans="2:10" ht="15.6" customHeight="1" x14ac:dyDescent="0.25">
      <c r="B171" s="40" t="s">
        <v>266</v>
      </c>
      <c r="C171" s="40" t="s">
        <v>267</v>
      </c>
      <c r="D171" s="10"/>
      <c r="E171" s="10"/>
      <c r="F171" s="10"/>
      <c r="G171" s="10"/>
      <c r="H171" s="14">
        <v>40000000</v>
      </c>
      <c r="I171" s="13"/>
      <c r="J171" s="9"/>
    </row>
    <row r="172" spans="2:10" ht="15.6" customHeight="1" x14ac:dyDescent="0.25">
      <c r="B172" s="40" t="s">
        <v>268</v>
      </c>
      <c r="C172" s="40" t="s">
        <v>269</v>
      </c>
      <c r="D172" s="10"/>
      <c r="E172" s="10"/>
      <c r="F172" s="10"/>
      <c r="G172" s="10"/>
      <c r="H172" s="14">
        <v>308980</v>
      </c>
      <c r="I172" s="13"/>
      <c r="J172" s="9"/>
    </row>
    <row r="173" spans="2:10" ht="15.6" customHeight="1" x14ac:dyDescent="0.25">
      <c r="B173" s="40" t="s">
        <v>270</v>
      </c>
      <c r="C173" s="40" t="s">
        <v>271</v>
      </c>
      <c r="D173" s="10"/>
      <c r="E173" s="10"/>
      <c r="F173" s="10"/>
      <c r="G173" s="10"/>
      <c r="H173" s="14">
        <v>3500000</v>
      </c>
      <c r="I173" s="13"/>
      <c r="J173" s="9"/>
    </row>
    <row r="174" spans="2:10" ht="15.6" customHeight="1" x14ac:dyDescent="0.25">
      <c r="B174" s="40" t="s">
        <v>272</v>
      </c>
      <c r="C174" s="40" t="s">
        <v>273</v>
      </c>
      <c r="D174" s="10"/>
      <c r="E174" s="10"/>
      <c r="F174" s="10"/>
      <c r="G174" s="10"/>
      <c r="H174" s="14">
        <v>3500000</v>
      </c>
      <c r="I174" s="13"/>
      <c r="J174" s="9"/>
    </row>
    <row r="175" spans="2:10" ht="15.6" customHeight="1" x14ac:dyDescent="0.25">
      <c r="B175" s="40" t="s">
        <v>274</v>
      </c>
      <c r="C175" s="40" t="s">
        <v>275</v>
      </c>
      <c r="D175" s="10"/>
      <c r="E175" s="10"/>
      <c r="F175" s="10"/>
      <c r="G175" s="10"/>
      <c r="H175" s="14">
        <v>2000000</v>
      </c>
      <c r="I175" s="13"/>
      <c r="J175" s="9"/>
    </row>
    <row r="176" spans="2:10" ht="15.6" customHeight="1" x14ac:dyDescent="0.25">
      <c r="B176" s="40" t="s">
        <v>276</v>
      </c>
      <c r="C176" s="40" t="s">
        <v>277</v>
      </c>
      <c r="D176" s="10"/>
      <c r="E176" s="10"/>
      <c r="F176" s="10"/>
      <c r="G176" s="10"/>
      <c r="H176" s="14">
        <v>700000</v>
      </c>
      <c r="I176" s="13"/>
      <c r="J176" s="9"/>
    </row>
    <row r="177" spans="2:10" ht="15.6" customHeight="1" x14ac:dyDescent="0.25">
      <c r="B177" s="40" t="s">
        <v>278</v>
      </c>
      <c r="C177" s="40" t="s">
        <v>279</v>
      </c>
      <c r="D177" s="10"/>
      <c r="E177" s="10"/>
      <c r="F177" s="10"/>
      <c r="G177" s="10"/>
      <c r="H177" s="14">
        <v>3000000</v>
      </c>
      <c r="I177" s="13"/>
      <c r="J177" s="9"/>
    </row>
    <row r="178" spans="2:10" ht="15.6" customHeight="1" x14ac:dyDescent="0.25">
      <c r="B178" s="40" t="s">
        <v>280</v>
      </c>
      <c r="C178" s="40" t="s">
        <v>281</v>
      </c>
      <c r="D178" s="10"/>
      <c r="E178" s="10"/>
      <c r="F178" s="10"/>
      <c r="G178" s="10"/>
      <c r="H178" s="14">
        <v>5200000</v>
      </c>
      <c r="I178" s="13"/>
      <c r="J178" s="9"/>
    </row>
    <row r="179" spans="2:10" ht="15.6" customHeight="1" x14ac:dyDescent="0.25">
      <c r="B179" s="40" t="s">
        <v>282</v>
      </c>
      <c r="C179" s="40" t="s">
        <v>283</v>
      </c>
      <c r="D179" s="10"/>
      <c r="E179" s="10"/>
      <c r="F179" s="10"/>
      <c r="G179" s="10"/>
      <c r="H179" s="14">
        <v>1500000</v>
      </c>
      <c r="I179" s="13"/>
      <c r="J179" s="9"/>
    </row>
    <row r="180" spans="2:10" ht="15.6" customHeight="1" x14ac:dyDescent="0.25">
      <c r="B180" s="40" t="s">
        <v>284</v>
      </c>
      <c r="C180" s="40" t="s">
        <v>285</v>
      </c>
      <c r="D180" s="10"/>
      <c r="E180" s="10"/>
      <c r="F180" s="10"/>
      <c r="G180" s="10"/>
      <c r="H180" s="14">
        <v>2000000</v>
      </c>
      <c r="I180" s="13"/>
      <c r="J180" s="9"/>
    </row>
    <row r="181" spans="2:10" ht="15.6" customHeight="1" x14ac:dyDescent="0.25">
      <c r="B181" s="40" t="s">
        <v>286</v>
      </c>
      <c r="C181" s="40" t="s">
        <v>287</v>
      </c>
      <c r="D181" s="10"/>
      <c r="E181" s="10"/>
      <c r="F181" s="10"/>
      <c r="G181" s="10"/>
      <c r="H181" s="14">
        <v>5000000</v>
      </c>
      <c r="I181" s="13"/>
      <c r="J181" s="9"/>
    </row>
    <row r="182" spans="2:10" ht="15.6" customHeight="1" x14ac:dyDescent="0.25">
      <c r="B182" s="40" t="s">
        <v>288</v>
      </c>
      <c r="C182" s="40" t="s">
        <v>252</v>
      </c>
      <c r="D182" s="10"/>
      <c r="E182" s="10"/>
      <c r="F182" s="10"/>
      <c r="G182" s="10"/>
      <c r="H182" s="14">
        <v>10000000</v>
      </c>
      <c r="I182" s="13"/>
      <c r="J182" s="9"/>
    </row>
    <row r="183" spans="2:10" ht="15.6" customHeight="1" x14ac:dyDescent="0.25">
      <c r="B183" s="40" t="s">
        <v>289</v>
      </c>
      <c r="C183" s="40" t="s">
        <v>290</v>
      </c>
      <c r="D183" s="10"/>
      <c r="E183" s="10"/>
      <c r="F183" s="10"/>
      <c r="G183" s="10"/>
      <c r="H183" s="14">
        <v>100000</v>
      </c>
      <c r="I183" s="13"/>
      <c r="J183" s="9"/>
    </row>
    <row r="184" spans="2:10" ht="15.6" customHeight="1" x14ac:dyDescent="0.25">
      <c r="B184" s="40" t="s">
        <v>630</v>
      </c>
      <c r="C184" s="40" t="s">
        <v>631</v>
      </c>
      <c r="D184" s="10"/>
      <c r="E184" s="10"/>
      <c r="F184" s="10"/>
      <c r="G184" s="10"/>
      <c r="H184" s="14">
        <v>500000</v>
      </c>
      <c r="I184" s="13"/>
      <c r="J184" s="9"/>
    </row>
    <row r="185" spans="2:10" ht="15.6" customHeight="1" x14ac:dyDescent="0.25">
      <c r="B185" s="40" t="s">
        <v>291</v>
      </c>
      <c r="C185" s="44" t="s">
        <v>292</v>
      </c>
      <c r="D185" s="10"/>
      <c r="E185" s="10"/>
      <c r="F185" s="10"/>
      <c r="G185" s="10"/>
      <c r="H185" s="11"/>
      <c r="I185" s="43">
        <f>SUM(H186:H230)</f>
        <v>185101000</v>
      </c>
      <c r="J185" s="9"/>
    </row>
    <row r="186" spans="2:10" ht="15.6" customHeight="1" x14ac:dyDescent="0.25">
      <c r="B186" s="40" t="s">
        <v>293</v>
      </c>
      <c r="C186" s="44" t="s">
        <v>294</v>
      </c>
      <c r="D186" s="10"/>
      <c r="E186" s="10"/>
      <c r="F186" s="10"/>
      <c r="G186" s="10"/>
      <c r="H186" s="14">
        <f>SUM(G187:H191)</f>
        <v>16100000</v>
      </c>
      <c r="I186" s="13"/>
      <c r="J186" s="9"/>
    </row>
    <row r="187" spans="2:10" ht="15.6" customHeight="1" x14ac:dyDescent="0.25">
      <c r="B187" s="40" t="s">
        <v>295</v>
      </c>
      <c r="C187" s="40" t="s">
        <v>296</v>
      </c>
      <c r="D187" s="10"/>
      <c r="E187" s="10"/>
      <c r="F187" s="10"/>
      <c r="G187" s="14">
        <v>9000000</v>
      </c>
      <c r="H187" s="11"/>
      <c r="I187" s="13"/>
      <c r="J187" s="9"/>
    </row>
    <row r="188" spans="2:10" ht="15.6" customHeight="1" x14ac:dyDescent="0.25">
      <c r="B188" s="40" t="s">
        <v>297</v>
      </c>
      <c r="C188" s="40" t="s">
        <v>298</v>
      </c>
      <c r="D188" s="10"/>
      <c r="E188" s="10"/>
      <c r="F188" s="10"/>
      <c r="G188" s="14">
        <v>100000</v>
      </c>
      <c r="H188" s="11"/>
      <c r="I188" s="13"/>
      <c r="J188" s="9"/>
    </row>
    <row r="189" spans="2:10" ht="15.6" customHeight="1" x14ac:dyDescent="0.25">
      <c r="B189" s="40" t="s">
        <v>299</v>
      </c>
      <c r="C189" s="40" t="s">
        <v>300</v>
      </c>
      <c r="D189" s="10"/>
      <c r="E189" s="10"/>
      <c r="F189" s="10"/>
      <c r="G189" s="14">
        <v>2500000</v>
      </c>
      <c r="H189" s="11"/>
      <c r="I189" s="13"/>
      <c r="J189" s="9"/>
    </row>
    <row r="190" spans="2:10" ht="15.6" customHeight="1" x14ac:dyDescent="0.25">
      <c r="B190" s="40" t="s">
        <v>301</v>
      </c>
      <c r="C190" s="40" t="s">
        <v>302</v>
      </c>
      <c r="D190" s="10"/>
      <c r="E190" s="10"/>
      <c r="F190" s="10"/>
      <c r="G190" s="14">
        <v>3000000</v>
      </c>
      <c r="H190" s="11"/>
      <c r="I190" s="13"/>
      <c r="J190" s="9"/>
    </row>
    <row r="191" spans="2:10" ht="15.6" customHeight="1" x14ac:dyDescent="0.25">
      <c r="B191" s="40" t="s">
        <v>303</v>
      </c>
      <c r="C191" s="40" t="s">
        <v>304</v>
      </c>
      <c r="D191" s="10"/>
      <c r="E191" s="10"/>
      <c r="F191" s="10"/>
      <c r="G191" s="14">
        <v>1500000</v>
      </c>
      <c r="H191" s="11"/>
      <c r="I191" s="13"/>
      <c r="J191" s="9"/>
    </row>
    <row r="192" spans="2:10" ht="15.6" customHeight="1" x14ac:dyDescent="0.25">
      <c r="B192" s="40" t="s">
        <v>305</v>
      </c>
      <c r="C192" s="44" t="s">
        <v>306</v>
      </c>
      <c r="D192" s="10"/>
      <c r="E192" s="10"/>
      <c r="F192" s="10"/>
      <c r="G192" s="11"/>
      <c r="H192" s="14">
        <f>SUM(G193:G195)</f>
        <v>5300000</v>
      </c>
      <c r="I192" s="13"/>
      <c r="J192" s="9"/>
    </row>
    <row r="193" spans="2:10" ht="15.6" customHeight="1" x14ac:dyDescent="0.25">
      <c r="B193" s="40" t="s">
        <v>307</v>
      </c>
      <c r="C193" s="40" t="s">
        <v>308</v>
      </c>
      <c r="D193" s="10"/>
      <c r="E193" s="10"/>
      <c r="F193" s="10"/>
      <c r="G193" s="14">
        <v>2800000</v>
      </c>
      <c r="H193" s="11"/>
      <c r="I193" s="13"/>
      <c r="J193" s="9"/>
    </row>
    <row r="194" spans="2:10" ht="15.6" customHeight="1" x14ac:dyDescent="0.25">
      <c r="B194" s="40" t="s">
        <v>309</v>
      </c>
      <c r="C194" s="40" t="s">
        <v>310</v>
      </c>
      <c r="D194" s="10"/>
      <c r="E194" s="10"/>
      <c r="F194" s="10"/>
      <c r="G194" s="14">
        <v>1000000</v>
      </c>
      <c r="H194" s="11"/>
      <c r="I194" s="13"/>
      <c r="J194" s="9"/>
    </row>
    <row r="195" spans="2:10" ht="15.6" customHeight="1" x14ac:dyDescent="0.25">
      <c r="B195" s="40" t="s">
        <v>311</v>
      </c>
      <c r="C195" s="40" t="s">
        <v>312</v>
      </c>
      <c r="D195" s="10"/>
      <c r="E195" s="10"/>
      <c r="F195" s="10"/>
      <c r="G195" s="14">
        <v>1500000</v>
      </c>
      <c r="H195" s="11"/>
      <c r="I195" s="13"/>
      <c r="J195" s="9"/>
    </row>
    <row r="196" spans="2:10" ht="15.6" customHeight="1" x14ac:dyDescent="0.25">
      <c r="B196" s="40" t="s">
        <v>313</v>
      </c>
      <c r="C196" s="44" t="s">
        <v>758</v>
      </c>
      <c r="D196" s="10"/>
      <c r="E196" s="10"/>
      <c r="F196" s="10"/>
      <c r="G196" s="11"/>
      <c r="H196" s="14">
        <f>SUM(G197:G201)</f>
        <v>22200000</v>
      </c>
      <c r="I196" s="13"/>
      <c r="J196" s="9"/>
    </row>
    <row r="197" spans="2:10" ht="15.6" customHeight="1" x14ac:dyDescent="0.25">
      <c r="B197" s="40" t="s">
        <v>314</v>
      </c>
      <c r="C197" s="40" t="s">
        <v>759</v>
      </c>
      <c r="D197" s="10"/>
      <c r="E197" s="10"/>
      <c r="F197" s="10"/>
      <c r="G197" s="14">
        <v>3000000</v>
      </c>
      <c r="H197" s="11"/>
      <c r="I197" s="13"/>
      <c r="J197" s="9"/>
    </row>
    <row r="198" spans="2:10" ht="15.6" customHeight="1" x14ac:dyDescent="0.25">
      <c r="B198" s="40" t="s">
        <v>315</v>
      </c>
      <c r="C198" s="47" t="s">
        <v>757</v>
      </c>
      <c r="D198" s="10"/>
      <c r="E198" s="10"/>
      <c r="F198" s="10"/>
      <c r="G198" s="14">
        <v>5000000</v>
      </c>
      <c r="H198" s="11"/>
      <c r="I198" s="13"/>
      <c r="J198" s="9"/>
    </row>
    <row r="199" spans="2:10" ht="15.6" customHeight="1" x14ac:dyDescent="0.25">
      <c r="B199" s="40" t="s">
        <v>316</v>
      </c>
      <c r="C199" s="40" t="s">
        <v>760</v>
      </c>
      <c r="D199" s="10"/>
      <c r="E199" s="10"/>
      <c r="F199" s="10"/>
      <c r="G199" s="14">
        <v>9000000</v>
      </c>
      <c r="H199" s="11"/>
      <c r="I199" s="13"/>
      <c r="J199" s="9"/>
    </row>
    <row r="200" spans="2:10" ht="15.75" customHeight="1" x14ac:dyDescent="0.25">
      <c r="B200" s="40" t="s">
        <v>317</v>
      </c>
      <c r="C200" s="40" t="s">
        <v>318</v>
      </c>
      <c r="D200" s="10"/>
      <c r="E200" s="10"/>
      <c r="F200" s="10"/>
      <c r="G200" s="14">
        <v>4500000</v>
      </c>
      <c r="H200" s="11"/>
      <c r="I200" s="13"/>
      <c r="J200" s="9"/>
    </row>
    <row r="201" spans="2:10" ht="15.6" customHeight="1" x14ac:dyDescent="0.25">
      <c r="B201" s="40" t="s">
        <v>319</v>
      </c>
      <c r="C201" s="40" t="s">
        <v>320</v>
      </c>
      <c r="D201" s="10"/>
      <c r="E201" s="10"/>
      <c r="F201" s="10"/>
      <c r="G201" s="14">
        <v>700000</v>
      </c>
      <c r="H201" s="11"/>
      <c r="I201" s="13"/>
      <c r="J201" s="9"/>
    </row>
    <row r="202" spans="2:10" ht="15.6" customHeight="1" x14ac:dyDescent="0.25">
      <c r="B202" s="40" t="s">
        <v>321</v>
      </c>
      <c r="C202" s="44" t="s">
        <v>322</v>
      </c>
      <c r="D202" s="10"/>
      <c r="E202" s="10"/>
      <c r="F202" s="10"/>
      <c r="G202" s="11"/>
      <c r="H202" s="14">
        <f>SUM(G203:G210)</f>
        <v>20500000</v>
      </c>
      <c r="I202" s="13"/>
      <c r="J202" s="9"/>
    </row>
    <row r="203" spans="2:10" ht="15.6" customHeight="1" x14ac:dyDescent="0.25">
      <c r="B203" s="40" t="s">
        <v>323</v>
      </c>
      <c r="C203" s="40" t="s">
        <v>324</v>
      </c>
      <c r="D203" s="10"/>
      <c r="E203" s="10"/>
      <c r="F203" s="10"/>
      <c r="G203" s="14">
        <v>1000000</v>
      </c>
      <c r="H203" s="11"/>
      <c r="I203" s="13"/>
      <c r="J203" s="9"/>
    </row>
    <row r="204" spans="2:10" ht="15.6" customHeight="1" x14ac:dyDescent="0.25">
      <c r="B204" s="40" t="s">
        <v>325</v>
      </c>
      <c r="C204" s="40" t="s">
        <v>326</v>
      </c>
      <c r="D204" s="10"/>
      <c r="E204" s="10"/>
      <c r="F204" s="10"/>
      <c r="G204" s="14">
        <v>2500000</v>
      </c>
      <c r="H204" s="11"/>
      <c r="I204" s="13"/>
      <c r="J204" s="9"/>
    </row>
    <row r="205" spans="2:10" ht="15.6" customHeight="1" x14ac:dyDescent="0.25">
      <c r="B205" s="40" t="s">
        <v>327</v>
      </c>
      <c r="C205" s="40" t="s">
        <v>328</v>
      </c>
      <c r="D205" s="10"/>
      <c r="E205" s="10"/>
      <c r="F205" s="10"/>
      <c r="G205" s="14">
        <v>2500000</v>
      </c>
      <c r="H205" s="11"/>
      <c r="I205" s="13"/>
      <c r="J205" s="9"/>
    </row>
    <row r="206" spans="2:10" ht="15.6" customHeight="1" x14ac:dyDescent="0.25">
      <c r="B206" s="40" t="s">
        <v>329</v>
      </c>
      <c r="C206" s="40" t="s">
        <v>330</v>
      </c>
      <c r="D206" s="10"/>
      <c r="E206" s="10"/>
      <c r="F206" s="10"/>
      <c r="G206" s="14">
        <v>1300000</v>
      </c>
      <c r="H206" s="11"/>
      <c r="I206" s="13"/>
      <c r="J206" s="9"/>
    </row>
    <row r="207" spans="2:10" ht="15.6" customHeight="1" x14ac:dyDescent="0.25">
      <c r="B207" s="40" t="s">
        <v>331</v>
      </c>
      <c r="C207" s="40" t="s">
        <v>332</v>
      </c>
      <c r="D207" s="10"/>
      <c r="E207" s="10"/>
      <c r="F207" s="10"/>
      <c r="G207" s="14">
        <v>1000000</v>
      </c>
      <c r="H207" s="11"/>
      <c r="I207" s="13"/>
      <c r="J207" s="9"/>
    </row>
    <row r="208" spans="2:10" ht="15.6" customHeight="1" x14ac:dyDescent="0.25">
      <c r="B208" s="40" t="s">
        <v>333</v>
      </c>
      <c r="C208" s="40" t="s">
        <v>334</v>
      </c>
      <c r="D208" s="10"/>
      <c r="E208" s="10"/>
      <c r="F208" s="10"/>
      <c r="G208" s="14">
        <v>3000000</v>
      </c>
      <c r="H208" s="11"/>
      <c r="I208" s="13"/>
      <c r="J208" s="9"/>
    </row>
    <row r="209" spans="2:10" ht="15.6" customHeight="1" x14ac:dyDescent="0.25">
      <c r="B209" s="40" t="s">
        <v>335</v>
      </c>
      <c r="C209" s="40" t="s">
        <v>336</v>
      </c>
      <c r="D209" s="10"/>
      <c r="E209" s="10"/>
      <c r="F209" s="10"/>
      <c r="G209" s="14">
        <v>2200000</v>
      </c>
      <c r="H209" s="11"/>
      <c r="I209" s="13"/>
      <c r="J209" s="9"/>
    </row>
    <row r="210" spans="2:10" ht="15.6" customHeight="1" x14ac:dyDescent="0.25">
      <c r="B210" s="40" t="s">
        <v>337</v>
      </c>
      <c r="C210" s="40" t="s">
        <v>338</v>
      </c>
      <c r="D210" s="10"/>
      <c r="E210" s="10"/>
      <c r="F210" s="10"/>
      <c r="G210" s="14">
        <v>7000000</v>
      </c>
      <c r="H210" s="11"/>
      <c r="I210" s="13"/>
      <c r="J210" s="9"/>
    </row>
    <row r="211" spans="2:10" ht="15.6" customHeight="1" x14ac:dyDescent="0.25">
      <c r="B211" s="40" t="s">
        <v>339</v>
      </c>
      <c r="C211" s="44" t="s">
        <v>340</v>
      </c>
      <c r="D211" s="10"/>
      <c r="E211" s="10"/>
      <c r="F211" s="10"/>
      <c r="G211" s="11"/>
      <c r="H211" s="14">
        <f>SUM(G212:G215)</f>
        <v>8000000</v>
      </c>
      <c r="I211" s="13"/>
      <c r="J211" s="9"/>
    </row>
    <row r="212" spans="2:10" ht="15.6" customHeight="1" x14ac:dyDescent="0.25">
      <c r="B212" s="40" t="s">
        <v>341</v>
      </c>
      <c r="C212" s="40" t="s">
        <v>342</v>
      </c>
      <c r="D212" s="10"/>
      <c r="E212" s="10"/>
      <c r="F212" s="10"/>
      <c r="G212" s="14">
        <v>1000000</v>
      </c>
      <c r="H212" s="11" t="s">
        <v>627</v>
      </c>
      <c r="I212" s="13"/>
      <c r="J212" s="9"/>
    </row>
    <row r="213" spans="2:10" ht="15.6" customHeight="1" x14ac:dyDescent="0.25">
      <c r="B213" s="40" t="s">
        <v>343</v>
      </c>
      <c r="C213" s="40" t="s">
        <v>344</v>
      </c>
      <c r="D213" s="10"/>
      <c r="E213" s="10"/>
      <c r="F213" s="10"/>
      <c r="G213" s="14">
        <v>2300000</v>
      </c>
      <c r="H213" s="11"/>
      <c r="I213" s="13"/>
      <c r="J213" s="9"/>
    </row>
    <row r="214" spans="2:10" ht="15.6" customHeight="1" x14ac:dyDescent="0.25">
      <c r="B214" s="40" t="s">
        <v>345</v>
      </c>
      <c r="C214" s="40" t="s">
        <v>346</v>
      </c>
      <c r="D214" s="10"/>
      <c r="E214" s="10"/>
      <c r="F214" s="10"/>
      <c r="G214" s="14">
        <v>3000000</v>
      </c>
      <c r="H214" s="11"/>
      <c r="I214" s="13"/>
      <c r="J214" s="9"/>
    </row>
    <row r="215" spans="2:10" ht="15.6" customHeight="1" x14ac:dyDescent="0.25">
      <c r="B215" s="40" t="s">
        <v>347</v>
      </c>
      <c r="C215" s="40" t="s">
        <v>348</v>
      </c>
      <c r="D215" s="10"/>
      <c r="E215" s="10"/>
      <c r="F215" s="10"/>
      <c r="G215" s="14">
        <v>1700000</v>
      </c>
      <c r="H215" s="11"/>
      <c r="I215" s="13"/>
      <c r="J215" s="9"/>
    </row>
    <row r="216" spans="2:10" ht="15.6" customHeight="1" x14ac:dyDescent="0.25">
      <c r="B216" s="40" t="s">
        <v>349</v>
      </c>
      <c r="C216" s="40" t="s">
        <v>791</v>
      </c>
      <c r="D216" s="10"/>
      <c r="E216" s="10"/>
      <c r="F216" s="10"/>
      <c r="G216" s="14"/>
      <c r="H216" s="14">
        <v>12000000</v>
      </c>
      <c r="I216" s="13"/>
      <c r="J216" s="9"/>
    </row>
    <row r="217" spans="2:10" ht="15.6" customHeight="1" x14ac:dyDescent="0.25">
      <c r="B217" s="40" t="s">
        <v>350</v>
      </c>
      <c r="C217" s="40" t="s">
        <v>764</v>
      </c>
      <c r="D217" s="10"/>
      <c r="E217" s="10"/>
      <c r="F217" s="10"/>
      <c r="G217" s="11"/>
      <c r="H217" s="14">
        <v>8000000</v>
      </c>
      <c r="I217" s="13"/>
      <c r="J217" s="9"/>
    </row>
    <row r="218" spans="2:10" ht="15.6" customHeight="1" x14ac:dyDescent="0.25">
      <c r="B218" s="40" t="s">
        <v>352</v>
      </c>
      <c r="C218" s="40" t="s">
        <v>351</v>
      </c>
      <c r="D218" s="10"/>
      <c r="E218" s="10"/>
      <c r="F218" s="10"/>
      <c r="G218" s="11"/>
      <c r="H218" s="14">
        <v>1300000</v>
      </c>
      <c r="I218" s="13"/>
      <c r="J218" s="9"/>
    </row>
    <row r="219" spans="2:10" ht="15.6" customHeight="1" x14ac:dyDescent="0.25">
      <c r="B219" s="40" t="s">
        <v>354</v>
      </c>
      <c r="C219" s="40" t="s">
        <v>353</v>
      </c>
      <c r="D219" s="10"/>
      <c r="E219" s="10"/>
      <c r="F219" s="10"/>
      <c r="G219" s="11"/>
      <c r="H219" s="14">
        <v>1500000</v>
      </c>
      <c r="I219" s="13"/>
      <c r="J219" s="9"/>
    </row>
    <row r="220" spans="2:10" ht="15.6" customHeight="1" x14ac:dyDescent="0.25">
      <c r="B220" s="40" t="s">
        <v>356</v>
      </c>
      <c r="C220" s="40" t="s">
        <v>355</v>
      </c>
      <c r="D220" s="10"/>
      <c r="E220" s="10"/>
      <c r="F220" s="10"/>
      <c r="G220" s="11"/>
      <c r="H220" s="14">
        <v>43000000</v>
      </c>
      <c r="I220" s="13"/>
      <c r="J220" s="9"/>
    </row>
    <row r="221" spans="2:10" ht="15.6" customHeight="1" x14ac:dyDescent="0.25">
      <c r="B221" s="40" t="s">
        <v>358</v>
      </c>
      <c r="C221" s="40" t="s">
        <v>357</v>
      </c>
      <c r="D221" s="10"/>
      <c r="E221" s="10"/>
      <c r="F221" s="10"/>
      <c r="G221" s="11"/>
      <c r="H221" s="14">
        <v>700000</v>
      </c>
      <c r="I221" s="13"/>
      <c r="J221" s="9"/>
    </row>
    <row r="222" spans="2:10" ht="15.6" customHeight="1" x14ac:dyDescent="0.25">
      <c r="B222" s="40" t="s">
        <v>360</v>
      </c>
      <c r="C222" s="40" t="s">
        <v>359</v>
      </c>
      <c r="D222" s="10"/>
      <c r="E222" s="10"/>
      <c r="F222" s="10"/>
      <c r="G222" s="11"/>
      <c r="H222" s="14">
        <v>1500000</v>
      </c>
      <c r="I222" s="13"/>
      <c r="J222" s="9"/>
    </row>
    <row r="223" spans="2:10" ht="15.6" customHeight="1" x14ac:dyDescent="0.25">
      <c r="B223" s="40" t="s">
        <v>361</v>
      </c>
      <c r="C223" s="40" t="s">
        <v>765</v>
      </c>
      <c r="D223" s="10"/>
      <c r="E223" s="10"/>
      <c r="F223" s="10"/>
      <c r="G223" s="11"/>
      <c r="H223" s="14">
        <v>2000000</v>
      </c>
      <c r="I223" s="13"/>
      <c r="J223" s="9"/>
    </row>
    <row r="224" spans="2:10" ht="15.6" customHeight="1" x14ac:dyDescent="0.25">
      <c r="B224" s="40" t="s">
        <v>363</v>
      </c>
      <c r="C224" s="40" t="s">
        <v>362</v>
      </c>
      <c r="D224" s="10"/>
      <c r="E224" s="10"/>
      <c r="F224" s="10"/>
      <c r="G224" s="11"/>
      <c r="H224" s="14">
        <v>7000000</v>
      </c>
      <c r="I224" s="13"/>
      <c r="J224" s="9"/>
    </row>
    <row r="225" spans="2:10" ht="15.6" customHeight="1" x14ac:dyDescent="0.25">
      <c r="B225" s="40" t="s">
        <v>364</v>
      </c>
      <c r="C225" s="40" t="s">
        <v>634</v>
      </c>
      <c r="D225" s="10"/>
      <c r="E225" s="10"/>
      <c r="F225" s="10"/>
      <c r="G225" s="11"/>
      <c r="H225" s="14">
        <v>15000000</v>
      </c>
      <c r="I225" s="13"/>
      <c r="J225" s="9"/>
    </row>
    <row r="226" spans="2:10" ht="15.6" customHeight="1" x14ac:dyDescent="0.25">
      <c r="B226" s="40" t="s">
        <v>366</v>
      </c>
      <c r="C226" s="40" t="s">
        <v>365</v>
      </c>
      <c r="D226" s="10"/>
      <c r="E226" s="10"/>
      <c r="F226" s="10"/>
      <c r="G226" s="11"/>
      <c r="H226" s="14">
        <v>10000000</v>
      </c>
      <c r="I226" s="13"/>
      <c r="J226" s="9"/>
    </row>
    <row r="227" spans="2:10" ht="15.6" customHeight="1" x14ac:dyDescent="0.25">
      <c r="B227" s="40" t="s">
        <v>761</v>
      </c>
      <c r="C227" s="40" t="s">
        <v>540</v>
      </c>
      <c r="D227" s="10"/>
      <c r="E227" s="10"/>
      <c r="F227" s="10"/>
      <c r="G227" s="11"/>
      <c r="H227" s="14">
        <v>500000</v>
      </c>
      <c r="I227" s="13"/>
      <c r="J227" s="9"/>
    </row>
    <row r="228" spans="2:10" ht="15.6" customHeight="1" x14ac:dyDescent="0.25">
      <c r="B228" s="40" t="s">
        <v>763</v>
      </c>
      <c r="C228" s="40" t="s">
        <v>367</v>
      </c>
      <c r="D228" s="10"/>
      <c r="E228" s="10"/>
      <c r="F228" s="10"/>
      <c r="G228" s="11"/>
      <c r="H228" s="14">
        <v>201000</v>
      </c>
      <c r="I228" s="13"/>
      <c r="J228" s="9"/>
    </row>
    <row r="229" spans="2:10" ht="15.6" customHeight="1" x14ac:dyDescent="0.25">
      <c r="B229" s="47" t="s">
        <v>762</v>
      </c>
      <c r="C229" s="47" t="s">
        <v>670</v>
      </c>
      <c r="D229" s="11"/>
      <c r="E229" s="10"/>
      <c r="F229" s="10"/>
      <c r="G229" s="11"/>
      <c r="H229" s="14">
        <v>300000</v>
      </c>
      <c r="I229" s="13"/>
      <c r="J229" s="9"/>
    </row>
    <row r="230" spans="2:10" ht="15.6" customHeight="1" x14ac:dyDescent="0.25">
      <c r="B230" s="40" t="s">
        <v>669</v>
      </c>
      <c r="C230" s="47" t="s">
        <v>671</v>
      </c>
      <c r="D230" s="10"/>
      <c r="E230" s="10"/>
      <c r="F230" s="10"/>
      <c r="G230" s="11"/>
      <c r="H230" s="14">
        <v>10000000</v>
      </c>
      <c r="I230" s="13"/>
      <c r="J230" s="9"/>
    </row>
    <row r="231" spans="2:10" ht="15.6" customHeight="1" x14ac:dyDescent="0.25">
      <c r="B231" s="40" t="s">
        <v>368</v>
      </c>
      <c r="C231" s="44" t="s">
        <v>369</v>
      </c>
      <c r="D231" s="6"/>
      <c r="E231" s="10"/>
      <c r="F231" s="10"/>
      <c r="G231" s="11"/>
      <c r="H231" s="14"/>
      <c r="I231" s="16">
        <f>SUM(H232:H268)</f>
        <v>88472000</v>
      </c>
      <c r="J231" s="9"/>
    </row>
    <row r="232" spans="2:10" ht="15.6" customHeight="1" x14ac:dyDescent="0.25">
      <c r="B232" s="40" t="s">
        <v>370</v>
      </c>
      <c r="C232" s="44" t="s">
        <v>371</v>
      </c>
      <c r="D232" s="6"/>
      <c r="E232" s="10"/>
      <c r="F232" s="10"/>
      <c r="G232" s="11"/>
      <c r="H232" s="14">
        <f>SUM(G233:G267)</f>
        <v>77972000</v>
      </c>
      <c r="I232" s="13"/>
      <c r="J232" s="9"/>
    </row>
    <row r="233" spans="2:10" ht="15.6" customHeight="1" x14ac:dyDescent="0.25">
      <c r="B233" s="40" t="s">
        <v>372</v>
      </c>
      <c r="C233" s="40" t="s">
        <v>373</v>
      </c>
      <c r="D233" s="6"/>
      <c r="E233" s="10"/>
      <c r="F233" s="10"/>
      <c r="G233" s="15">
        <v>2100000</v>
      </c>
      <c r="H233" s="11"/>
      <c r="I233" s="13"/>
      <c r="J233" s="9"/>
    </row>
    <row r="234" spans="2:10" ht="15.6" customHeight="1" x14ac:dyDescent="0.25">
      <c r="B234" s="40" t="s">
        <v>374</v>
      </c>
      <c r="C234" s="40" t="s">
        <v>375</v>
      </c>
      <c r="D234" s="6"/>
      <c r="E234" s="10"/>
      <c r="F234" s="10"/>
      <c r="G234" s="15">
        <v>1000000</v>
      </c>
      <c r="H234" s="11"/>
      <c r="I234" s="13"/>
      <c r="J234" s="9"/>
    </row>
    <row r="235" spans="2:10" ht="15.6" customHeight="1" x14ac:dyDescent="0.25">
      <c r="B235" s="40" t="s">
        <v>376</v>
      </c>
      <c r="C235" s="44" t="s">
        <v>377</v>
      </c>
      <c r="D235" s="6"/>
      <c r="E235" s="10"/>
      <c r="F235" s="10"/>
      <c r="G235" s="15">
        <f>SUM(F236:F243)</f>
        <v>9302000</v>
      </c>
      <c r="H235" s="11"/>
      <c r="I235" s="13"/>
      <c r="J235" s="9"/>
    </row>
    <row r="236" spans="2:10" ht="15.6" customHeight="1" x14ac:dyDescent="0.25">
      <c r="B236" s="40" t="s">
        <v>378</v>
      </c>
      <c r="C236" s="40" t="s">
        <v>379</v>
      </c>
      <c r="D236" s="6"/>
      <c r="E236" s="10"/>
      <c r="F236" s="15">
        <v>500000</v>
      </c>
      <c r="G236" s="11"/>
      <c r="H236" s="10"/>
      <c r="I236" s="17"/>
      <c r="J236" s="9"/>
    </row>
    <row r="237" spans="2:10" ht="15.6" customHeight="1" x14ac:dyDescent="0.25">
      <c r="B237" s="40" t="s">
        <v>380</v>
      </c>
      <c r="C237" s="40" t="s">
        <v>381</v>
      </c>
      <c r="D237" s="6"/>
      <c r="E237" s="10"/>
      <c r="F237" s="15">
        <v>100000</v>
      </c>
      <c r="G237" s="11"/>
      <c r="H237" s="10"/>
      <c r="I237" s="17"/>
      <c r="J237" s="9"/>
    </row>
    <row r="238" spans="2:10" ht="15.6" customHeight="1" x14ac:dyDescent="0.25">
      <c r="B238" s="40" t="s">
        <v>382</v>
      </c>
      <c r="C238" s="40" t="s">
        <v>383</v>
      </c>
      <c r="D238" s="6"/>
      <c r="E238" s="10"/>
      <c r="F238" s="15">
        <v>100000</v>
      </c>
      <c r="G238" s="11"/>
      <c r="H238" s="10"/>
      <c r="I238" s="17"/>
      <c r="J238" s="9"/>
    </row>
    <row r="239" spans="2:10" ht="15.6" customHeight="1" x14ac:dyDescent="0.25">
      <c r="B239" s="40" t="s">
        <v>384</v>
      </c>
      <c r="C239" s="40" t="s">
        <v>385</v>
      </c>
      <c r="D239" s="6"/>
      <c r="E239" s="10"/>
      <c r="F239" s="15">
        <v>100000</v>
      </c>
      <c r="G239" s="11"/>
      <c r="H239" s="10"/>
      <c r="I239" s="17"/>
      <c r="J239" s="9"/>
    </row>
    <row r="240" spans="2:10" ht="15.6" customHeight="1" x14ac:dyDescent="0.25">
      <c r="B240" s="40" t="s">
        <v>386</v>
      </c>
      <c r="C240" s="40" t="s">
        <v>766</v>
      </c>
      <c r="D240" s="6"/>
      <c r="E240" s="10"/>
      <c r="F240" s="15">
        <v>500000</v>
      </c>
      <c r="G240" s="11"/>
      <c r="H240" s="10"/>
      <c r="I240" s="17"/>
      <c r="J240" s="9"/>
    </row>
    <row r="241" spans="2:10" ht="15.6" customHeight="1" x14ac:dyDescent="0.25">
      <c r="B241" s="40" t="s">
        <v>387</v>
      </c>
      <c r="C241" s="40" t="s">
        <v>388</v>
      </c>
      <c r="D241" s="6"/>
      <c r="E241" s="10"/>
      <c r="F241" s="15">
        <v>8000000</v>
      </c>
      <c r="G241" s="11"/>
      <c r="H241" s="10"/>
      <c r="I241" s="17"/>
      <c r="J241" s="9"/>
    </row>
    <row r="242" spans="2:10" ht="15.6" customHeight="1" x14ac:dyDescent="0.25">
      <c r="B242" s="40" t="s">
        <v>389</v>
      </c>
      <c r="C242" s="40" t="s">
        <v>793</v>
      </c>
      <c r="D242" s="6"/>
      <c r="E242" s="10"/>
      <c r="F242" s="15">
        <v>1000</v>
      </c>
      <c r="G242" s="11"/>
      <c r="H242" s="10"/>
      <c r="I242" s="17"/>
      <c r="J242" s="9"/>
    </row>
    <row r="243" spans="2:10" ht="15.6" customHeight="1" x14ac:dyDescent="0.25">
      <c r="B243" s="40" t="s">
        <v>390</v>
      </c>
      <c r="C243" s="40" t="s">
        <v>792</v>
      </c>
      <c r="D243" s="6"/>
      <c r="E243" s="10"/>
      <c r="F243" s="15">
        <v>1000</v>
      </c>
      <c r="G243" s="11"/>
      <c r="H243" s="10"/>
      <c r="I243" s="17"/>
      <c r="J243" s="9"/>
    </row>
    <row r="244" spans="2:10" ht="15.6" customHeight="1" x14ac:dyDescent="0.25">
      <c r="B244" s="40" t="s">
        <v>391</v>
      </c>
      <c r="C244" s="40" t="s">
        <v>392</v>
      </c>
      <c r="D244" s="6"/>
      <c r="E244" s="10"/>
      <c r="F244" s="11"/>
      <c r="G244" s="15">
        <v>500000</v>
      </c>
      <c r="H244" s="10"/>
      <c r="I244" s="17"/>
      <c r="J244" s="9"/>
    </row>
    <row r="245" spans="2:10" ht="15.6" customHeight="1" x14ac:dyDescent="0.25">
      <c r="B245" s="40" t="s">
        <v>393</v>
      </c>
      <c r="C245" s="40" t="s">
        <v>394</v>
      </c>
      <c r="D245" s="6"/>
      <c r="E245" s="10"/>
      <c r="F245" s="11"/>
      <c r="G245" s="15">
        <v>500000</v>
      </c>
      <c r="H245" s="10"/>
      <c r="I245" s="17"/>
      <c r="J245" s="9"/>
    </row>
    <row r="246" spans="2:10" ht="15.6" customHeight="1" x14ac:dyDescent="0.25">
      <c r="B246" s="40" t="s">
        <v>395</v>
      </c>
      <c r="C246" s="44" t="s">
        <v>396</v>
      </c>
      <c r="D246" s="6"/>
      <c r="E246" s="10"/>
      <c r="F246" s="11"/>
      <c r="G246" s="15">
        <f>SUM(F247:F261)</f>
        <v>56070000</v>
      </c>
      <c r="H246" s="10"/>
      <c r="I246" s="17"/>
      <c r="J246" s="9"/>
    </row>
    <row r="247" spans="2:10" ht="15.6" customHeight="1" x14ac:dyDescent="0.25">
      <c r="B247" s="40" t="s">
        <v>397</v>
      </c>
      <c r="C247" s="40" t="s">
        <v>801</v>
      </c>
      <c r="D247" s="6"/>
      <c r="E247" s="10"/>
      <c r="F247" s="15">
        <v>2400000</v>
      </c>
      <c r="G247" s="11"/>
      <c r="H247" s="10"/>
      <c r="I247" s="17"/>
      <c r="J247" s="9"/>
    </row>
    <row r="248" spans="2:10" ht="15.6" customHeight="1" x14ac:dyDescent="0.25">
      <c r="B248" s="40" t="s">
        <v>398</v>
      </c>
      <c r="C248" s="40" t="s">
        <v>802</v>
      </c>
      <c r="D248" s="6"/>
      <c r="E248" s="10"/>
      <c r="F248" s="15">
        <v>2400000</v>
      </c>
      <c r="G248" s="11"/>
      <c r="H248" s="10"/>
      <c r="I248" s="17"/>
      <c r="J248" s="9"/>
    </row>
    <row r="249" spans="2:10" ht="15.6" customHeight="1" x14ac:dyDescent="0.25">
      <c r="B249" s="40" t="s">
        <v>399</v>
      </c>
      <c r="C249" s="40" t="s">
        <v>400</v>
      </c>
      <c r="D249" s="6"/>
      <c r="E249" s="10"/>
      <c r="F249" s="15">
        <v>540000</v>
      </c>
      <c r="G249" s="11"/>
      <c r="H249" s="10"/>
      <c r="I249" s="17"/>
      <c r="J249" s="9"/>
    </row>
    <row r="250" spans="2:10" ht="15.6" customHeight="1" x14ac:dyDescent="0.25">
      <c r="B250" s="40" t="s">
        <v>401</v>
      </c>
      <c r="C250" s="40" t="s">
        <v>402</v>
      </c>
      <c r="D250" s="6"/>
      <c r="E250" s="10"/>
      <c r="F250" s="15">
        <v>2500000</v>
      </c>
      <c r="G250" s="11"/>
      <c r="H250" s="10"/>
      <c r="I250" s="17"/>
      <c r="J250" s="9"/>
    </row>
    <row r="251" spans="2:10" ht="15.6" customHeight="1" x14ac:dyDescent="0.25">
      <c r="B251" s="40" t="s">
        <v>403</v>
      </c>
      <c r="C251" s="40" t="s">
        <v>404</v>
      </c>
      <c r="D251" s="6"/>
      <c r="E251" s="10"/>
      <c r="F251" s="15">
        <v>2220000</v>
      </c>
      <c r="G251" s="11"/>
      <c r="H251" s="10"/>
      <c r="I251" s="17"/>
      <c r="J251" s="9"/>
    </row>
    <row r="252" spans="2:10" ht="15.6" customHeight="1" x14ac:dyDescent="0.25">
      <c r="B252" s="40" t="s">
        <v>405</v>
      </c>
      <c r="C252" s="40" t="s">
        <v>626</v>
      </c>
      <c r="D252" s="6"/>
      <c r="E252" s="10"/>
      <c r="F252" s="15">
        <v>7000000</v>
      </c>
      <c r="G252" s="11"/>
      <c r="H252" s="10"/>
      <c r="I252" s="17"/>
      <c r="J252" s="9"/>
    </row>
    <row r="253" spans="2:10" ht="15.6" customHeight="1" x14ac:dyDescent="0.25">
      <c r="B253" s="40" t="s">
        <v>406</v>
      </c>
      <c r="C253" s="40" t="s">
        <v>407</v>
      </c>
      <c r="D253" s="6"/>
      <c r="E253" s="10"/>
      <c r="F253" s="15">
        <v>2500000</v>
      </c>
      <c r="G253" s="11"/>
      <c r="H253" s="10"/>
      <c r="I253" s="17"/>
      <c r="J253" s="9"/>
    </row>
    <row r="254" spans="2:10" ht="15.6" customHeight="1" x14ac:dyDescent="0.25">
      <c r="B254" s="40" t="s">
        <v>408</v>
      </c>
      <c r="C254" s="40" t="s">
        <v>409</v>
      </c>
      <c r="D254" s="6"/>
      <c r="E254" s="10"/>
      <c r="F254" s="15">
        <v>2000000</v>
      </c>
      <c r="G254" s="11"/>
      <c r="H254" s="10"/>
      <c r="I254" s="17"/>
      <c r="J254" s="9"/>
    </row>
    <row r="255" spans="2:10" ht="15.6" customHeight="1" x14ac:dyDescent="0.25">
      <c r="B255" s="40" t="s">
        <v>410</v>
      </c>
      <c r="C255" s="47" t="s">
        <v>718</v>
      </c>
      <c r="D255" s="6"/>
      <c r="E255" s="10"/>
      <c r="F255" s="15">
        <v>3000000</v>
      </c>
      <c r="G255" s="11"/>
      <c r="H255" s="10"/>
      <c r="I255" s="17"/>
      <c r="J255" s="9"/>
    </row>
    <row r="256" spans="2:10" ht="15.6" customHeight="1" x14ac:dyDescent="0.25">
      <c r="B256" s="40" t="s">
        <v>412</v>
      </c>
      <c r="C256" s="40" t="s">
        <v>411</v>
      </c>
      <c r="D256" s="6"/>
      <c r="E256" s="10"/>
      <c r="F256" s="15">
        <v>2000000</v>
      </c>
      <c r="G256" s="10"/>
      <c r="H256" s="10"/>
      <c r="I256" s="17"/>
      <c r="J256" s="9"/>
    </row>
    <row r="257" spans="2:10" ht="15.6" customHeight="1" x14ac:dyDescent="0.25">
      <c r="B257" s="40" t="s">
        <v>414</v>
      </c>
      <c r="C257" s="47" t="s">
        <v>413</v>
      </c>
      <c r="D257" s="6"/>
      <c r="E257" s="10"/>
      <c r="F257" s="15">
        <v>10650000</v>
      </c>
      <c r="G257" s="10"/>
      <c r="H257" s="10"/>
      <c r="I257" s="17"/>
      <c r="J257" s="9"/>
    </row>
    <row r="258" spans="2:10" ht="15.6" customHeight="1" x14ac:dyDescent="0.25">
      <c r="B258" s="40" t="s">
        <v>416</v>
      </c>
      <c r="C258" s="40" t="s">
        <v>415</v>
      </c>
      <c r="D258" s="6"/>
      <c r="E258" s="10"/>
      <c r="F258" s="15">
        <v>360000</v>
      </c>
      <c r="G258" s="10"/>
      <c r="H258" s="10"/>
      <c r="I258" s="17"/>
      <c r="J258" s="9"/>
    </row>
    <row r="259" spans="2:10" ht="15.6" customHeight="1" x14ac:dyDescent="0.25">
      <c r="B259" s="40" t="s">
        <v>417</v>
      </c>
      <c r="C259" s="40" t="s">
        <v>418</v>
      </c>
      <c r="D259" s="6"/>
      <c r="E259" s="10"/>
      <c r="F259" s="15">
        <v>500000</v>
      </c>
      <c r="G259" s="10"/>
      <c r="H259" s="10"/>
      <c r="I259" s="17"/>
      <c r="J259" s="9"/>
    </row>
    <row r="260" spans="2:10" ht="15.6" customHeight="1" x14ac:dyDescent="0.25">
      <c r="B260" s="40" t="s">
        <v>419</v>
      </c>
      <c r="C260" s="47" t="s">
        <v>420</v>
      </c>
      <c r="D260" s="6"/>
      <c r="E260" s="10"/>
      <c r="F260" s="15">
        <v>17000000</v>
      </c>
      <c r="G260" s="10"/>
      <c r="H260" s="10"/>
      <c r="I260" s="17"/>
      <c r="J260" s="9"/>
    </row>
    <row r="261" spans="2:10" ht="15.6" customHeight="1" x14ac:dyDescent="0.25">
      <c r="B261" s="40" t="s">
        <v>421</v>
      </c>
      <c r="C261" s="40" t="s">
        <v>422</v>
      </c>
      <c r="D261" s="6"/>
      <c r="E261" s="10"/>
      <c r="F261" s="15">
        <v>1000000</v>
      </c>
      <c r="G261" s="10"/>
      <c r="H261" s="10"/>
      <c r="I261" s="17"/>
      <c r="J261" s="9"/>
    </row>
    <row r="262" spans="2:10" ht="15.6" customHeight="1" x14ac:dyDescent="0.25">
      <c r="B262" s="40" t="s">
        <v>423</v>
      </c>
      <c r="C262" s="48" t="s">
        <v>767</v>
      </c>
      <c r="D262" s="49"/>
      <c r="E262" s="49"/>
      <c r="F262" s="24"/>
      <c r="G262" s="49">
        <v>1500000</v>
      </c>
      <c r="H262" s="10"/>
      <c r="I262" s="17"/>
      <c r="J262" s="9"/>
    </row>
    <row r="263" spans="2:10" ht="15.6" customHeight="1" x14ac:dyDescent="0.25">
      <c r="B263" s="40" t="s">
        <v>425</v>
      </c>
      <c r="C263" s="48" t="s">
        <v>768</v>
      </c>
      <c r="D263" s="49"/>
      <c r="E263" s="49"/>
      <c r="F263" s="24"/>
      <c r="G263" s="49">
        <v>5000000</v>
      </c>
      <c r="H263" s="10"/>
      <c r="I263" s="17"/>
      <c r="J263" s="9"/>
    </row>
    <row r="264" spans="2:10" ht="15.6" customHeight="1" x14ac:dyDescent="0.25">
      <c r="B264" s="40" t="s">
        <v>769</v>
      </c>
      <c r="C264" s="44" t="s">
        <v>426</v>
      </c>
      <c r="D264" s="6"/>
      <c r="E264" s="6"/>
      <c r="F264" s="18"/>
      <c r="G264" s="15">
        <f>SUM(F265:F267)</f>
        <v>2000000</v>
      </c>
      <c r="H264" s="10"/>
      <c r="I264" s="17"/>
      <c r="J264" s="19"/>
    </row>
    <row r="265" spans="2:10" ht="15.6" customHeight="1" x14ac:dyDescent="0.25">
      <c r="B265" s="40" t="s">
        <v>770</v>
      </c>
      <c r="C265" s="40" t="s">
        <v>427</v>
      </c>
      <c r="D265" s="10"/>
      <c r="E265" s="10"/>
      <c r="F265" s="15">
        <v>150000</v>
      </c>
      <c r="G265" s="11"/>
      <c r="H265" s="10"/>
      <c r="I265" s="17"/>
      <c r="J265" s="19"/>
    </row>
    <row r="266" spans="2:10" ht="15.6" customHeight="1" x14ac:dyDescent="0.25">
      <c r="B266" s="40" t="s">
        <v>771</v>
      </c>
      <c r="C266" s="40" t="s">
        <v>428</v>
      </c>
      <c r="D266" s="10"/>
      <c r="E266" s="10"/>
      <c r="F266" s="15">
        <v>150000</v>
      </c>
      <c r="G266" s="11"/>
      <c r="H266" s="10"/>
      <c r="I266" s="17"/>
      <c r="J266" s="19"/>
    </row>
    <row r="267" spans="2:10" ht="15.6" customHeight="1" x14ac:dyDescent="0.25">
      <c r="B267" s="40" t="s">
        <v>772</v>
      </c>
      <c r="C267" s="40" t="s">
        <v>429</v>
      </c>
      <c r="D267" s="10"/>
      <c r="E267" s="10"/>
      <c r="F267" s="15">
        <v>1700000</v>
      </c>
      <c r="G267" s="11"/>
      <c r="H267" s="10"/>
      <c r="I267" s="17"/>
      <c r="J267" s="19"/>
    </row>
    <row r="268" spans="2:10" ht="15.6" customHeight="1" x14ac:dyDescent="0.25">
      <c r="B268" s="52" t="s">
        <v>430</v>
      </c>
      <c r="C268" s="52" t="s">
        <v>431</v>
      </c>
      <c r="D268" s="10"/>
      <c r="E268" s="10"/>
      <c r="F268" s="11"/>
      <c r="G268" s="11"/>
      <c r="H268" s="15">
        <f>SUM(G269:G270)</f>
        <v>10500000</v>
      </c>
      <c r="I268" s="17"/>
      <c r="J268" s="19"/>
    </row>
    <row r="269" spans="2:10" ht="15.6" customHeight="1" x14ac:dyDescent="0.25">
      <c r="B269" s="40" t="s">
        <v>736</v>
      </c>
      <c r="C269" s="40" t="s">
        <v>738</v>
      </c>
      <c r="D269" s="10"/>
      <c r="E269" s="10"/>
      <c r="F269" s="11"/>
      <c r="G269" s="11">
        <v>500000</v>
      </c>
      <c r="H269" s="15"/>
      <c r="I269" s="17"/>
      <c r="J269" s="19"/>
    </row>
    <row r="270" spans="2:10" ht="15.6" customHeight="1" x14ac:dyDescent="0.25">
      <c r="B270" s="40" t="s">
        <v>737</v>
      </c>
      <c r="C270" s="40" t="s">
        <v>252</v>
      </c>
      <c r="D270" s="10"/>
      <c r="E270" s="10"/>
      <c r="F270" s="11"/>
      <c r="G270" s="15">
        <v>10000000</v>
      </c>
      <c r="H270" s="11"/>
      <c r="I270" s="17"/>
      <c r="J270" s="19"/>
    </row>
    <row r="271" spans="2:10" ht="15.6" customHeight="1" x14ac:dyDescent="0.25">
      <c r="B271" s="40" t="s">
        <v>432</v>
      </c>
      <c r="C271" s="44" t="s">
        <v>433</v>
      </c>
      <c r="D271" s="10"/>
      <c r="E271" s="10"/>
      <c r="F271" s="11"/>
      <c r="G271" s="11"/>
      <c r="H271" s="11"/>
      <c r="I271" s="16">
        <f>SUM(H272:H275)</f>
        <v>14601000</v>
      </c>
      <c r="J271" s="19"/>
    </row>
    <row r="272" spans="2:10" ht="15.6" customHeight="1" x14ac:dyDescent="0.25">
      <c r="B272" s="40" t="s">
        <v>434</v>
      </c>
      <c r="C272" s="40" t="s">
        <v>435</v>
      </c>
      <c r="D272" s="10"/>
      <c r="E272" s="10"/>
      <c r="F272" s="11"/>
      <c r="G272" s="11"/>
      <c r="H272" s="11">
        <v>100000</v>
      </c>
      <c r="I272" s="17"/>
      <c r="J272" s="19"/>
    </row>
    <row r="273" spans="2:10" ht="15.6" customHeight="1" x14ac:dyDescent="0.25">
      <c r="B273" s="40" t="s">
        <v>436</v>
      </c>
      <c r="C273" s="40" t="s">
        <v>437</v>
      </c>
      <c r="D273" s="10"/>
      <c r="E273" s="10"/>
      <c r="F273" s="11"/>
      <c r="G273" s="11"/>
      <c r="H273" s="11">
        <v>7500000</v>
      </c>
      <c r="I273" s="17"/>
      <c r="J273" s="19"/>
    </row>
    <row r="274" spans="2:10" ht="15.6" customHeight="1" x14ac:dyDescent="0.25">
      <c r="B274" s="40" t="s">
        <v>438</v>
      </c>
      <c r="C274" s="40" t="s">
        <v>794</v>
      </c>
      <c r="D274" s="10"/>
      <c r="E274" s="10"/>
      <c r="F274" s="11"/>
      <c r="G274" s="11"/>
      <c r="H274" s="11">
        <v>7000000</v>
      </c>
      <c r="I274" s="17"/>
      <c r="J274" s="19"/>
    </row>
    <row r="275" spans="2:10" ht="15.6" customHeight="1" x14ac:dyDescent="0.25">
      <c r="B275" s="40" t="s">
        <v>733</v>
      </c>
      <c r="C275" s="40" t="s">
        <v>439</v>
      </c>
      <c r="D275" s="10"/>
      <c r="E275" s="10"/>
      <c r="F275" s="11"/>
      <c r="G275" s="11"/>
      <c r="H275" s="11">
        <v>1000</v>
      </c>
      <c r="I275" s="17"/>
      <c r="J275" s="19"/>
    </row>
    <row r="276" spans="2:10" ht="15.6" customHeight="1" x14ac:dyDescent="0.25">
      <c r="B276" s="40" t="s">
        <v>440</v>
      </c>
      <c r="C276" s="44" t="s">
        <v>441</v>
      </c>
      <c r="D276" s="10"/>
      <c r="E276" s="10"/>
      <c r="F276" s="11"/>
      <c r="G276" s="11"/>
      <c r="H276" s="10"/>
      <c r="I276" s="13"/>
      <c r="J276" s="15">
        <f>SUM(I277:I383)</f>
        <v>419000000</v>
      </c>
    </row>
    <row r="277" spans="2:10" ht="15.6" customHeight="1" x14ac:dyDescent="0.25">
      <c r="B277" s="40" t="s">
        <v>442</v>
      </c>
      <c r="C277" s="44" t="s">
        <v>443</v>
      </c>
      <c r="D277" s="10"/>
      <c r="E277" s="10"/>
      <c r="F277" s="11"/>
      <c r="G277" s="11"/>
      <c r="H277" s="10"/>
      <c r="I277" s="16">
        <f>SUM(H278:H366)</f>
        <v>417350000</v>
      </c>
      <c r="J277" s="20"/>
    </row>
    <row r="278" spans="2:10" ht="15.6" customHeight="1" x14ac:dyDescent="0.25">
      <c r="B278" s="40" t="s">
        <v>444</v>
      </c>
      <c r="C278" s="47" t="s">
        <v>735</v>
      </c>
      <c r="D278" s="10"/>
      <c r="E278" s="10"/>
      <c r="F278" s="11"/>
      <c r="G278" s="11"/>
      <c r="H278" s="15">
        <v>20000000</v>
      </c>
      <c r="I278" s="21"/>
      <c r="J278" s="19"/>
    </row>
    <row r="279" spans="2:10" ht="15.6" customHeight="1" x14ac:dyDescent="0.25">
      <c r="B279" s="40" t="s">
        <v>445</v>
      </c>
      <c r="C279" s="44" t="s">
        <v>446</v>
      </c>
      <c r="D279" s="10"/>
      <c r="E279" s="10"/>
      <c r="F279" s="11"/>
      <c r="G279" s="11"/>
      <c r="H279" s="15">
        <f>SUM(G280:G365)</f>
        <v>317250000</v>
      </c>
      <c r="I279" s="17"/>
      <c r="J279" s="19"/>
    </row>
    <row r="280" spans="2:10" ht="15.6" customHeight="1" x14ac:dyDescent="0.25">
      <c r="B280" s="40" t="s">
        <v>447</v>
      </c>
      <c r="C280" s="44" t="s">
        <v>448</v>
      </c>
      <c r="D280" s="10"/>
      <c r="E280" s="10"/>
      <c r="F280" s="11"/>
      <c r="G280" s="15">
        <f>SUM(F281:F357)</f>
        <v>278250000</v>
      </c>
      <c r="H280" s="10"/>
      <c r="I280" s="17"/>
      <c r="J280" s="19"/>
    </row>
    <row r="281" spans="2:10" ht="15.6" customHeight="1" x14ac:dyDescent="0.25">
      <c r="B281" s="40" t="s">
        <v>449</v>
      </c>
      <c r="C281" s="44" t="s">
        <v>450</v>
      </c>
      <c r="D281" s="10"/>
      <c r="E281" s="10"/>
      <c r="F281" s="15">
        <f>SUM(E282:E347)</f>
        <v>188900000</v>
      </c>
      <c r="G281" s="11"/>
      <c r="H281" s="10"/>
      <c r="I281" s="17"/>
      <c r="J281" s="19"/>
    </row>
    <row r="282" spans="2:10" ht="15.6" customHeight="1" x14ac:dyDescent="0.25">
      <c r="B282" s="40" t="s">
        <v>451</v>
      </c>
      <c r="C282" s="44" t="s">
        <v>452</v>
      </c>
      <c r="D282" s="11"/>
      <c r="E282" s="15">
        <f>SUM(D283:D298)</f>
        <v>105400000</v>
      </c>
      <c r="F282" s="11"/>
      <c r="G282" s="18"/>
      <c r="H282" s="18"/>
      <c r="I282" s="22"/>
      <c r="J282" s="23"/>
    </row>
    <row r="283" spans="2:10" ht="15.6" customHeight="1" x14ac:dyDescent="0.25">
      <c r="B283" s="40" t="s">
        <v>453</v>
      </c>
      <c r="C283" s="40" t="s">
        <v>773</v>
      </c>
      <c r="D283" s="15">
        <v>10000000</v>
      </c>
      <c r="E283" s="11"/>
      <c r="F283" s="11"/>
      <c r="G283" s="18"/>
      <c r="H283" s="18"/>
      <c r="I283" s="22"/>
      <c r="J283" s="23"/>
    </row>
    <row r="284" spans="2:10" ht="15.6" customHeight="1" x14ac:dyDescent="0.25">
      <c r="B284" s="40" t="s">
        <v>455</v>
      </c>
      <c r="C284" s="40" t="s">
        <v>456</v>
      </c>
      <c r="D284" s="15">
        <v>3300000</v>
      </c>
      <c r="E284" s="11"/>
      <c r="F284" s="11"/>
      <c r="G284" s="18"/>
      <c r="H284" s="18"/>
      <c r="I284" s="22"/>
      <c r="J284" s="23"/>
    </row>
    <row r="285" spans="2:10" ht="15.6" customHeight="1" x14ac:dyDescent="0.25">
      <c r="B285" s="40" t="s">
        <v>457</v>
      </c>
      <c r="C285" s="40" t="s">
        <v>774</v>
      </c>
      <c r="D285" s="24">
        <v>22000000</v>
      </c>
      <c r="E285" s="11"/>
      <c r="F285" s="10"/>
      <c r="G285" s="18"/>
      <c r="H285" s="18"/>
      <c r="I285" s="22"/>
      <c r="J285" s="23"/>
    </row>
    <row r="286" spans="2:10" ht="15.6" customHeight="1" x14ac:dyDescent="0.25">
      <c r="B286" s="40" t="s">
        <v>459</v>
      </c>
      <c r="C286" s="40" t="s">
        <v>460</v>
      </c>
      <c r="D286" s="15">
        <v>15000000</v>
      </c>
      <c r="E286" s="11"/>
      <c r="F286" s="11"/>
      <c r="G286" s="18"/>
      <c r="H286" s="18"/>
      <c r="I286" s="22"/>
      <c r="J286" s="23"/>
    </row>
    <row r="287" spans="2:10" ht="15.6" customHeight="1" x14ac:dyDescent="0.25">
      <c r="B287" s="40" t="s">
        <v>461</v>
      </c>
      <c r="C287" s="40" t="s">
        <v>741</v>
      </c>
      <c r="D287" s="15">
        <v>3000000</v>
      </c>
      <c r="E287" s="11"/>
      <c r="F287" s="11"/>
      <c r="G287" s="18"/>
      <c r="H287" s="18"/>
      <c r="I287" s="22"/>
      <c r="J287" s="23"/>
    </row>
    <row r="288" spans="2:10" ht="15.6" customHeight="1" x14ac:dyDescent="0.25">
      <c r="B288" s="40" t="s">
        <v>462</v>
      </c>
      <c r="C288" s="40" t="s">
        <v>463</v>
      </c>
      <c r="D288" s="15">
        <v>1000000</v>
      </c>
      <c r="E288" s="11"/>
      <c r="F288" s="11"/>
      <c r="G288" s="18"/>
      <c r="H288" s="18"/>
      <c r="I288" s="22"/>
      <c r="J288" s="23"/>
    </row>
    <row r="289" spans="2:10" ht="15.6" customHeight="1" x14ac:dyDescent="0.25">
      <c r="B289" s="40" t="s">
        <v>464</v>
      </c>
      <c r="C289" s="40" t="s">
        <v>465</v>
      </c>
      <c r="D289" s="15">
        <v>2000000</v>
      </c>
      <c r="E289" s="11"/>
      <c r="F289" s="11"/>
      <c r="G289" s="18"/>
      <c r="H289" s="18"/>
      <c r="I289" s="22"/>
      <c r="J289" s="23"/>
    </row>
    <row r="290" spans="2:10" ht="15.6" customHeight="1" x14ac:dyDescent="0.25">
      <c r="B290" s="40" t="s">
        <v>466</v>
      </c>
      <c r="C290" s="40" t="s">
        <v>355</v>
      </c>
      <c r="D290" s="15">
        <v>12000000</v>
      </c>
      <c r="E290" s="11"/>
      <c r="F290" s="11"/>
      <c r="G290" s="18"/>
      <c r="H290" s="18"/>
      <c r="I290" s="22"/>
      <c r="J290" s="23"/>
    </row>
    <row r="291" spans="2:10" ht="15.6" customHeight="1" x14ac:dyDescent="0.25">
      <c r="B291" s="40" t="s">
        <v>467</v>
      </c>
      <c r="C291" s="40" t="s">
        <v>468</v>
      </c>
      <c r="D291" s="15">
        <v>4000000</v>
      </c>
      <c r="E291" s="11"/>
      <c r="F291" s="11"/>
      <c r="G291" s="18"/>
      <c r="H291" s="18"/>
      <c r="I291" s="22"/>
      <c r="J291" s="23"/>
    </row>
    <row r="292" spans="2:10" ht="15.6" customHeight="1" x14ac:dyDescent="0.25">
      <c r="B292" s="40" t="s">
        <v>469</v>
      </c>
      <c r="C292" s="40" t="s">
        <v>470</v>
      </c>
      <c r="D292" s="15">
        <v>3000000</v>
      </c>
      <c r="E292" s="11"/>
      <c r="F292" s="11"/>
      <c r="G292" s="18"/>
      <c r="H292" s="18"/>
      <c r="I292" s="22"/>
      <c r="J292" s="23"/>
    </row>
    <row r="293" spans="2:10" ht="15.6" customHeight="1" x14ac:dyDescent="0.25">
      <c r="B293" s="40" t="s">
        <v>471</v>
      </c>
      <c r="C293" s="40" t="s">
        <v>748</v>
      </c>
      <c r="D293" s="15">
        <v>6000000</v>
      </c>
      <c r="E293" s="11"/>
      <c r="F293" s="11"/>
      <c r="G293" s="18"/>
      <c r="H293" s="18"/>
      <c r="I293" s="22"/>
      <c r="J293" s="23"/>
    </row>
    <row r="294" spans="2:10" ht="15.6" customHeight="1" x14ac:dyDescent="0.25">
      <c r="B294" s="40" t="s">
        <v>472</v>
      </c>
      <c r="C294" s="40" t="s">
        <v>775</v>
      </c>
      <c r="D294" s="15">
        <v>6500000</v>
      </c>
      <c r="E294" s="11"/>
      <c r="F294" s="11"/>
      <c r="G294" s="18"/>
      <c r="H294" s="18"/>
      <c r="I294" s="22"/>
      <c r="J294" s="23"/>
    </row>
    <row r="295" spans="2:10" ht="15.6" customHeight="1" x14ac:dyDescent="0.25">
      <c r="B295" s="40" t="s">
        <v>473</v>
      </c>
      <c r="C295" s="40" t="s">
        <v>739</v>
      </c>
      <c r="D295" s="15">
        <v>10000000</v>
      </c>
      <c r="E295" s="11"/>
      <c r="F295" s="11"/>
      <c r="G295" s="18"/>
      <c r="H295" s="18"/>
      <c r="I295" s="22"/>
      <c r="J295" s="23"/>
    </row>
    <row r="296" spans="2:10" ht="15.6" customHeight="1" x14ac:dyDescent="0.25">
      <c r="B296" s="40" t="s">
        <v>474</v>
      </c>
      <c r="C296" s="40" t="s">
        <v>732</v>
      </c>
      <c r="D296" s="15">
        <v>4000000</v>
      </c>
      <c r="E296" s="11"/>
      <c r="F296" s="11"/>
      <c r="G296" s="18"/>
      <c r="H296" s="18"/>
      <c r="I296" s="22"/>
      <c r="J296" s="23"/>
    </row>
    <row r="297" spans="2:10" ht="15.6" customHeight="1" x14ac:dyDescent="0.25">
      <c r="B297" s="40" t="s">
        <v>475</v>
      </c>
      <c r="C297" s="40" t="s">
        <v>476</v>
      </c>
      <c r="D297" s="15">
        <v>2200000</v>
      </c>
      <c r="E297" s="11"/>
      <c r="F297" s="11"/>
      <c r="G297" s="18"/>
      <c r="H297" s="18"/>
      <c r="I297" s="22"/>
      <c r="J297" s="23"/>
    </row>
    <row r="298" spans="2:10" ht="15.6" customHeight="1" x14ac:dyDescent="0.25">
      <c r="B298" s="40" t="s">
        <v>633</v>
      </c>
      <c r="C298" s="40" t="s">
        <v>749</v>
      </c>
      <c r="D298" s="15">
        <v>1400000</v>
      </c>
      <c r="E298" s="11"/>
      <c r="F298" s="11"/>
      <c r="G298" s="18"/>
      <c r="H298" s="18"/>
      <c r="I298" s="22"/>
      <c r="J298" s="23"/>
    </row>
    <row r="299" spans="2:10" ht="15.6" customHeight="1" x14ac:dyDescent="0.25">
      <c r="B299" s="40" t="s">
        <v>477</v>
      </c>
      <c r="C299" s="44" t="s">
        <v>478</v>
      </c>
      <c r="D299" s="11"/>
      <c r="E299" s="15"/>
      <c r="F299" s="11"/>
      <c r="G299" s="18"/>
      <c r="H299" s="18"/>
      <c r="I299" s="22"/>
      <c r="J299" s="23"/>
    </row>
    <row r="300" spans="2:10" ht="15.6" customHeight="1" x14ac:dyDescent="0.25">
      <c r="B300" s="40" t="s">
        <v>479</v>
      </c>
      <c r="C300" s="44" t="s">
        <v>454</v>
      </c>
      <c r="D300" s="15"/>
      <c r="E300" s="11">
        <f>+D301+D302</f>
        <v>8000000</v>
      </c>
      <c r="F300" s="11"/>
      <c r="G300" s="18"/>
      <c r="H300" s="18"/>
      <c r="I300" s="22"/>
      <c r="J300" s="23"/>
    </row>
    <row r="301" spans="2:10" ht="15.6" customHeight="1" x14ac:dyDescent="0.25">
      <c r="B301" s="40" t="s">
        <v>684</v>
      </c>
      <c r="C301" s="40" t="s">
        <v>685</v>
      </c>
      <c r="D301" s="15">
        <v>3200000</v>
      </c>
      <c r="E301" s="11"/>
      <c r="F301" s="11"/>
      <c r="G301" s="18"/>
      <c r="H301" s="18"/>
      <c r="I301" s="22"/>
      <c r="J301" s="23"/>
    </row>
    <row r="302" spans="2:10" ht="15.6" customHeight="1" x14ac:dyDescent="0.25">
      <c r="B302" s="40" t="s">
        <v>686</v>
      </c>
      <c r="C302" s="40" t="s">
        <v>687</v>
      </c>
      <c r="D302" s="15">
        <v>4800000</v>
      </c>
      <c r="E302" s="11"/>
      <c r="F302" s="11"/>
      <c r="G302" s="18"/>
      <c r="H302" s="18"/>
      <c r="I302" s="22"/>
      <c r="J302" s="23"/>
    </row>
    <row r="303" spans="2:10" ht="15.6" customHeight="1" x14ac:dyDescent="0.25">
      <c r="B303" s="40" t="s">
        <v>480</v>
      </c>
      <c r="C303" s="44" t="s">
        <v>481</v>
      </c>
      <c r="D303" s="15"/>
      <c r="E303" s="11">
        <f>+D304+D305</f>
        <v>1000000</v>
      </c>
      <c r="F303" s="11"/>
      <c r="G303" s="18"/>
      <c r="H303" s="18"/>
      <c r="I303" s="22"/>
      <c r="J303" s="23"/>
    </row>
    <row r="304" spans="2:10" ht="15.6" customHeight="1" x14ac:dyDescent="0.25">
      <c r="B304" s="40" t="s">
        <v>689</v>
      </c>
      <c r="C304" s="40" t="s">
        <v>688</v>
      </c>
      <c r="D304" s="15">
        <v>400000</v>
      </c>
      <c r="E304" s="11"/>
      <c r="F304" s="11"/>
      <c r="G304" s="18"/>
      <c r="H304" s="18"/>
      <c r="I304" s="22"/>
      <c r="J304" s="23"/>
    </row>
    <row r="305" spans="2:10" ht="15.6" customHeight="1" x14ac:dyDescent="0.25">
      <c r="B305" s="40" t="s">
        <v>690</v>
      </c>
      <c r="C305" s="40" t="s">
        <v>687</v>
      </c>
      <c r="D305" s="15">
        <v>600000</v>
      </c>
      <c r="E305" s="11"/>
      <c r="F305" s="11"/>
      <c r="G305" s="18"/>
      <c r="H305" s="18"/>
      <c r="I305" s="22"/>
      <c r="J305" s="23"/>
    </row>
    <row r="306" spans="2:10" ht="15.6" customHeight="1" x14ac:dyDescent="0.25">
      <c r="B306" s="40" t="s">
        <v>482</v>
      </c>
      <c r="C306" s="44" t="s">
        <v>458</v>
      </c>
      <c r="D306" s="15"/>
      <c r="E306" s="11">
        <f>+D307+D308</f>
        <v>34000000</v>
      </c>
      <c r="F306" s="11"/>
      <c r="G306" s="18"/>
      <c r="H306" s="18"/>
      <c r="I306" s="22"/>
      <c r="J306" s="23"/>
    </row>
    <row r="307" spans="2:10" ht="15.6" customHeight="1" x14ac:dyDescent="0.25">
      <c r="B307" s="40" t="s">
        <v>691</v>
      </c>
      <c r="C307" s="40" t="s">
        <v>688</v>
      </c>
      <c r="D307" s="15">
        <v>13600000</v>
      </c>
      <c r="E307" s="11"/>
      <c r="F307" s="11"/>
      <c r="G307" s="18"/>
      <c r="H307" s="18"/>
      <c r="I307" s="22"/>
      <c r="J307" s="23"/>
    </row>
    <row r="308" spans="2:10" ht="15.6" customHeight="1" x14ac:dyDescent="0.25">
      <c r="B308" s="40" t="s">
        <v>692</v>
      </c>
      <c r="C308" s="40" t="s">
        <v>687</v>
      </c>
      <c r="D308" s="15">
        <v>20400000</v>
      </c>
      <c r="E308" s="11"/>
      <c r="F308" s="11"/>
      <c r="G308" s="18"/>
      <c r="H308" s="18"/>
      <c r="I308" s="22"/>
      <c r="J308" s="23"/>
    </row>
    <row r="309" spans="2:10" ht="15.6" customHeight="1" x14ac:dyDescent="0.25">
      <c r="B309" s="40" t="s">
        <v>483</v>
      </c>
      <c r="C309" s="44" t="s">
        <v>460</v>
      </c>
      <c r="D309" s="15"/>
      <c r="E309" s="11">
        <f>+D310+D311</f>
        <v>6500000</v>
      </c>
      <c r="F309" s="11"/>
      <c r="G309" s="18"/>
      <c r="H309" s="18"/>
      <c r="I309" s="22"/>
      <c r="J309" s="23"/>
    </row>
    <row r="310" spans="2:10" ht="15.6" customHeight="1" x14ac:dyDescent="0.25">
      <c r="B310" s="40" t="s">
        <v>693</v>
      </c>
      <c r="C310" s="40" t="s">
        <v>688</v>
      </c>
      <c r="D310" s="15">
        <v>2500000</v>
      </c>
      <c r="E310" s="11"/>
      <c r="F310" s="11"/>
      <c r="G310" s="18"/>
      <c r="H310" s="18"/>
      <c r="I310" s="22"/>
      <c r="J310" s="23"/>
    </row>
    <row r="311" spans="2:10" ht="15.6" customHeight="1" x14ac:dyDescent="0.25">
      <c r="B311" s="40" t="s">
        <v>694</v>
      </c>
      <c r="C311" s="40" t="s">
        <v>687</v>
      </c>
      <c r="D311" s="15">
        <v>4000000</v>
      </c>
      <c r="E311" s="11"/>
      <c r="F311" s="11"/>
      <c r="G311" s="18"/>
      <c r="H311" s="18"/>
      <c r="I311" s="22"/>
      <c r="J311" s="23"/>
    </row>
    <row r="312" spans="2:10" ht="15.6" customHeight="1" x14ac:dyDescent="0.25">
      <c r="B312" s="40" t="s">
        <v>484</v>
      </c>
      <c r="C312" s="44" t="s">
        <v>740</v>
      </c>
      <c r="D312" s="15"/>
      <c r="E312" s="11">
        <f>+D313+D314</f>
        <v>4000000</v>
      </c>
      <c r="F312" s="11"/>
      <c r="G312" s="18"/>
      <c r="H312" s="18"/>
      <c r="I312" s="22"/>
      <c r="J312" s="23"/>
    </row>
    <row r="313" spans="2:10" ht="15.6" customHeight="1" x14ac:dyDescent="0.25">
      <c r="B313" s="40" t="s">
        <v>695</v>
      </c>
      <c r="C313" s="40" t="s">
        <v>688</v>
      </c>
      <c r="D313" s="15">
        <v>1600000</v>
      </c>
      <c r="E313" s="11"/>
      <c r="F313" s="11"/>
      <c r="G313" s="18"/>
      <c r="H313" s="18"/>
      <c r="I313" s="22"/>
      <c r="J313" s="23"/>
    </row>
    <row r="314" spans="2:10" ht="15.6" customHeight="1" x14ac:dyDescent="0.25">
      <c r="B314" s="40" t="s">
        <v>696</v>
      </c>
      <c r="C314" s="40" t="s">
        <v>687</v>
      </c>
      <c r="D314" s="15">
        <v>2400000</v>
      </c>
      <c r="E314" s="11"/>
      <c r="F314" s="11"/>
      <c r="G314" s="18"/>
      <c r="H314" s="18"/>
      <c r="I314" s="22"/>
      <c r="J314" s="23"/>
    </row>
    <row r="315" spans="2:10" ht="15.6" customHeight="1" x14ac:dyDescent="0.25">
      <c r="B315" s="40" t="s">
        <v>485</v>
      </c>
      <c r="C315" s="44" t="s">
        <v>463</v>
      </c>
      <c r="D315" s="15"/>
      <c r="E315" s="11">
        <f>+D316+D317</f>
        <v>1000000</v>
      </c>
      <c r="F315" s="11"/>
      <c r="G315" s="18"/>
      <c r="H315" s="18"/>
      <c r="I315" s="22"/>
      <c r="J315" s="23"/>
    </row>
    <row r="316" spans="2:10" ht="15.6" customHeight="1" x14ac:dyDescent="0.25">
      <c r="B316" s="40" t="s">
        <v>697</v>
      </c>
      <c r="C316" s="40" t="s">
        <v>688</v>
      </c>
      <c r="D316" s="15">
        <v>400000</v>
      </c>
      <c r="E316" s="11"/>
      <c r="F316" s="11"/>
      <c r="G316" s="18"/>
      <c r="H316" s="18"/>
      <c r="I316" s="22"/>
      <c r="J316" s="23"/>
    </row>
    <row r="317" spans="2:10" ht="15.6" customHeight="1" x14ac:dyDescent="0.25">
      <c r="B317" s="40" t="s">
        <v>698</v>
      </c>
      <c r="C317" s="40" t="s">
        <v>687</v>
      </c>
      <c r="D317" s="15">
        <v>600000</v>
      </c>
      <c r="E317" s="11"/>
      <c r="F317" s="11"/>
      <c r="G317" s="18"/>
      <c r="H317" s="18"/>
      <c r="I317" s="22"/>
      <c r="J317" s="23"/>
    </row>
    <row r="318" spans="2:10" ht="15.6" customHeight="1" x14ac:dyDescent="0.25">
      <c r="B318" s="40" t="s">
        <v>486</v>
      </c>
      <c r="C318" s="44" t="s">
        <v>465</v>
      </c>
      <c r="D318" s="15"/>
      <c r="E318" s="11">
        <f>+D319+D320</f>
        <v>1000000</v>
      </c>
      <c r="F318" s="11"/>
      <c r="G318" s="18"/>
      <c r="H318" s="18"/>
      <c r="I318" s="22"/>
      <c r="J318" s="23"/>
    </row>
    <row r="319" spans="2:10" ht="15.6" customHeight="1" x14ac:dyDescent="0.25">
      <c r="B319" s="40" t="s">
        <v>699</v>
      </c>
      <c r="C319" s="40" t="s">
        <v>688</v>
      </c>
      <c r="D319" s="15">
        <v>400000</v>
      </c>
      <c r="E319" s="11"/>
      <c r="F319" s="11"/>
      <c r="G319" s="18"/>
      <c r="H319" s="18"/>
      <c r="I319" s="22"/>
      <c r="J319" s="23"/>
    </row>
    <row r="320" spans="2:10" ht="15.6" customHeight="1" x14ac:dyDescent="0.25">
      <c r="B320" s="40" t="s">
        <v>700</v>
      </c>
      <c r="C320" s="40" t="s">
        <v>687</v>
      </c>
      <c r="D320" s="15">
        <v>600000</v>
      </c>
      <c r="E320" s="11"/>
      <c r="F320" s="11"/>
      <c r="G320" s="18"/>
      <c r="H320" s="18"/>
      <c r="I320" s="22"/>
      <c r="J320" s="23"/>
    </row>
    <row r="321" spans="2:10" ht="15.6" customHeight="1" x14ac:dyDescent="0.25">
      <c r="B321" s="40" t="s">
        <v>487</v>
      </c>
      <c r="C321" s="44" t="s">
        <v>355</v>
      </c>
      <c r="D321" s="15"/>
      <c r="E321" s="11">
        <f>D322+D323</f>
        <v>7000000</v>
      </c>
      <c r="F321" s="11"/>
      <c r="G321" s="18"/>
      <c r="H321" s="18"/>
      <c r="I321" s="22"/>
      <c r="J321" s="23"/>
    </row>
    <row r="322" spans="2:10" ht="15.6" customHeight="1" x14ac:dyDescent="0.25">
      <c r="B322" s="40" t="s">
        <v>701</v>
      </c>
      <c r="C322" s="40" t="s">
        <v>688</v>
      </c>
      <c r="D322" s="15">
        <v>2800000</v>
      </c>
      <c r="E322" s="11"/>
      <c r="F322" s="11"/>
      <c r="G322" s="18"/>
      <c r="H322" s="18"/>
      <c r="I322" s="22"/>
      <c r="J322" s="23"/>
    </row>
    <row r="323" spans="2:10" ht="15.6" customHeight="1" x14ac:dyDescent="0.25">
      <c r="B323" s="40" t="s">
        <v>702</v>
      </c>
      <c r="C323" s="40" t="s">
        <v>687</v>
      </c>
      <c r="D323" s="15">
        <v>4200000</v>
      </c>
      <c r="E323" s="11"/>
      <c r="F323" s="11"/>
      <c r="G323" s="18"/>
      <c r="H323" s="18"/>
      <c r="I323" s="22"/>
      <c r="J323" s="23"/>
    </row>
    <row r="324" spans="2:10" ht="15.6" customHeight="1" x14ac:dyDescent="0.25">
      <c r="B324" s="40" t="s">
        <v>488</v>
      </c>
      <c r="C324" s="44" t="s">
        <v>468</v>
      </c>
      <c r="D324" s="15"/>
      <c r="E324" s="11">
        <f>+D325+D326</f>
        <v>500000</v>
      </c>
      <c r="F324" s="11"/>
      <c r="G324" s="18"/>
      <c r="H324" s="18"/>
      <c r="I324" s="22"/>
      <c r="J324" s="23"/>
    </row>
    <row r="325" spans="2:10" ht="15.6" customHeight="1" x14ac:dyDescent="0.25">
      <c r="B325" s="40" t="s">
        <v>705</v>
      </c>
      <c r="C325" s="40" t="s">
        <v>688</v>
      </c>
      <c r="D325" s="15">
        <v>200000</v>
      </c>
      <c r="E325" s="11"/>
      <c r="F325" s="11"/>
      <c r="G325" s="18"/>
      <c r="H325" s="18"/>
      <c r="I325" s="22"/>
      <c r="J325" s="23"/>
    </row>
    <row r="326" spans="2:10" ht="17.25" customHeight="1" x14ac:dyDescent="0.25">
      <c r="B326" s="40" t="s">
        <v>706</v>
      </c>
      <c r="C326" s="40" t="s">
        <v>687</v>
      </c>
      <c r="D326" s="15">
        <v>300000</v>
      </c>
      <c r="E326" s="11"/>
      <c r="F326" s="11"/>
      <c r="G326" s="18"/>
      <c r="H326" s="18"/>
      <c r="I326" s="22"/>
      <c r="J326" s="23"/>
    </row>
    <row r="327" spans="2:10" ht="15.6" customHeight="1" x14ac:dyDescent="0.25">
      <c r="B327" s="40" t="s">
        <v>489</v>
      </c>
      <c r="C327" s="44" t="s">
        <v>470</v>
      </c>
      <c r="D327" s="15"/>
      <c r="E327" s="11">
        <f>+D328+D329</f>
        <v>1000000</v>
      </c>
      <c r="F327" s="11"/>
      <c r="G327" s="18"/>
      <c r="H327" s="18"/>
      <c r="I327" s="22"/>
      <c r="J327" s="23"/>
    </row>
    <row r="328" spans="2:10" ht="15.6" customHeight="1" x14ac:dyDescent="0.25">
      <c r="B328" s="40" t="s">
        <v>703</v>
      </c>
      <c r="C328" s="40" t="s">
        <v>688</v>
      </c>
      <c r="D328" s="15">
        <v>400000</v>
      </c>
      <c r="E328" s="11"/>
      <c r="F328" s="11"/>
      <c r="G328" s="18"/>
      <c r="H328" s="18"/>
      <c r="I328" s="22"/>
      <c r="J328" s="23"/>
    </row>
    <row r="329" spans="2:10" ht="15.6" customHeight="1" x14ac:dyDescent="0.25">
      <c r="B329" s="40" t="s">
        <v>704</v>
      </c>
      <c r="C329" s="40" t="s">
        <v>687</v>
      </c>
      <c r="D329" s="15">
        <v>600000</v>
      </c>
      <c r="E329" s="11"/>
      <c r="F329" s="11"/>
      <c r="G329" s="18"/>
      <c r="H329" s="18"/>
      <c r="I329" s="22"/>
      <c r="J329" s="23"/>
    </row>
    <row r="330" spans="2:10" ht="15.6" customHeight="1" x14ac:dyDescent="0.25">
      <c r="B330" s="40" t="s">
        <v>490</v>
      </c>
      <c r="C330" s="44" t="s">
        <v>748</v>
      </c>
      <c r="D330" s="15"/>
      <c r="E330" s="11">
        <f>+D331+D332</f>
        <v>2500000</v>
      </c>
      <c r="F330" s="11"/>
      <c r="G330" s="18"/>
      <c r="H330" s="18"/>
      <c r="I330" s="22"/>
      <c r="J330" s="23"/>
    </row>
    <row r="331" spans="2:10" ht="15.6" customHeight="1" x14ac:dyDescent="0.25">
      <c r="B331" s="40" t="s">
        <v>707</v>
      </c>
      <c r="C331" s="40" t="s">
        <v>688</v>
      </c>
      <c r="D331" s="15">
        <v>1000000</v>
      </c>
      <c r="E331" s="11"/>
      <c r="F331" s="11"/>
      <c r="G331" s="18"/>
      <c r="H331" s="18"/>
      <c r="I331" s="22"/>
      <c r="J331" s="23"/>
    </row>
    <row r="332" spans="2:10" ht="15.6" customHeight="1" x14ac:dyDescent="0.25">
      <c r="B332" s="40" t="s">
        <v>708</v>
      </c>
      <c r="C332" s="40" t="s">
        <v>687</v>
      </c>
      <c r="D332" s="15">
        <v>1500000</v>
      </c>
      <c r="E332" s="11"/>
      <c r="F332" s="11"/>
      <c r="G332" s="18"/>
      <c r="H332" s="18"/>
      <c r="I332" s="22"/>
      <c r="J332" s="23"/>
    </row>
    <row r="333" spans="2:10" ht="15.6" customHeight="1" x14ac:dyDescent="0.25">
      <c r="B333" s="40" t="s">
        <v>491</v>
      </c>
      <c r="C333" s="44" t="s">
        <v>775</v>
      </c>
      <c r="D333" s="15"/>
      <c r="E333" s="11">
        <f>+D334+D335</f>
        <v>1000000</v>
      </c>
      <c r="F333" s="11"/>
      <c r="G333" s="18"/>
      <c r="H333" s="18"/>
      <c r="I333" s="22"/>
      <c r="J333" s="23"/>
    </row>
    <row r="334" spans="2:10" ht="15.6" customHeight="1" x14ac:dyDescent="0.25">
      <c r="B334" s="40" t="s">
        <v>709</v>
      </c>
      <c r="C334" s="40" t="s">
        <v>688</v>
      </c>
      <c r="D334" s="15">
        <v>400000</v>
      </c>
      <c r="E334" s="11"/>
      <c r="F334" s="11"/>
      <c r="G334" s="18"/>
      <c r="H334" s="18"/>
      <c r="I334" s="22"/>
      <c r="J334" s="23"/>
    </row>
    <row r="335" spans="2:10" ht="15.6" customHeight="1" x14ac:dyDescent="0.25">
      <c r="B335" s="40" t="s">
        <v>710</v>
      </c>
      <c r="C335" s="40" t="s">
        <v>687</v>
      </c>
      <c r="D335" s="15">
        <v>600000</v>
      </c>
      <c r="E335" s="11"/>
      <c r="F335" s="11"/>
      <c r="G335" s="18"/>
      <c r="H335" s="18"/>
      <c r="I335" s="22"/>
      <c r="J335" s="23"/>
    </row>
    <row r="336" spans="2:10" ht="15.6" customHeight="1" x14ac:dyDescent="0.25">
      <c r="B336" s="40" t="s">
        <v>492</v>
      </c>
      <c r="C336" s="44" t="s">
        <v>739</v>
      </c>
      <c r="D336" s="15"/>
      <c r="E336" s="11">
        <f>+D337+D338</f>
        <v>10000000</v>
      </c>
      <c r="F336" s="11"/>
      <c r="G336" s="18"/>
      <c r="H336" s="18"/>
      <c r="I336" s="22"/>
      <c r="J336" s="23"/>
    </row>
    <row r="337" spans="2:10" ht="15.6" customHeight="1" x14ac:dyDescent="0.25">
      <c r="B337" s="40" t="s">
        <v>711</v>
      </c>
      <c r="C337" s="40" t="s">
        <v>688</v>
      </c>
      <c r="D337" s="15">
        <v>4000000</v>
      </c>
      <c r="E337" s="11"/>
      <c r="F337" s="11"/>
      <c r="G337" s="18"/>
      <c r="H337" s="18"/>
      <c r="I337" s="22"/>
      <c r="J337" s="23"/>
    </row>
    <row r="338" spans="2:10" ht="15.6" customHeight="1" x14ac:dyDescent="0.25">
      <c r="B338" s="40" t="s">
        <v>713</v>
      </c>
      <c r="C338" s="40" t="s">
        <v>687</v>
      </c>
      <c r="D338" s="15">
        <v>6000000</v>
      </c>
      <c r="E338" s="11"/>
      <c r="F338" s="11"/>
      <c r="G338" s="18"/>
      <c r="H338" s="18"/>
      <c r="I338" s="22"/>
      <c r="J338" s="23"/>
    </row>
    <row r="339" spans="2:10" ht="15.6" customHeight="1" x14ac:dyDescent="0.25">
      <c r="B339" s="40" t="s">
        <v>712</v>
      </c>
      <c r="C339" s="44" t="s">
        <v>732</v>
      </c>
      <c r="D339" s="15"/>
      <c r="E339" s="11">
        <f>+D340+D341</f>
        <v>3000000</v>
      </c>
      <c r="F339" s="11"/>
      <c r="G339" s="18"/>
      <c r="H339" s="18"/>
      <c r="I339" s="22"/>
      <c r="J339" s="23"/>
    </row>
    <row r="340" spans="2:10" ht="15.6" customHeight="1" x14ac:dyDescent="0.25">
      <c r="B340" s="40" t="s">
        <v>714</v>
      </c>
      <c r="C340" s="40" t="s">
        <v>688</v>
      </c>
      <c r="D340" s="15">
        <v>1200000</v>
      </c>
      <c r="E340" s="11"/>
      <c r="F340" s="11"/>
      <c r="G340" s="18"/>
      <c r="H340" s="18"/>
      <c r="I340" s="22"/>
      <c r="J340" s="23"/>
    </row>
    <row r="341" spans="2:10" ht="15.6" customHeight="1" x14ac:dyDescent="0.25">
      <c r="B341" s="40" t="s">
        <v>715</v>
      </c>
      <c r="C341" s="40" t="s">
        <v>687</v>
      </c>
      <c r="D341" s="15">
        <v>1800000</v>
      </c>
      <c r="E341" s="11"/>
      <c r="F341" s="11"/>
      <c r="G341" s="18"/>
      <c r="H341" s="18"/>
      <c r="I341" s="22"/>
      <c r="J341" s="23"/>
    </row>
    <row r="342" spans="2:10" ht="15.6" customHeight="1" x14ac:dyDescent="0.25">
      <c r="B342" s="40" t="s">
        <v>493</v>
      </c>
      <c r="C342" s="44" t="s">
        <v>476</v>
      </c>
      <c r="D342" s="15"/>
      <c r="E342" s="11">
        <f>+D343+D344</f>
        <v>2000000</v>
      </c>
      <c r="F342" s="11"/>
      <c r="G342" s="18"/>
      <c r="H342" s="18"/>
      <c r="I342" s="22"/>
      <c r="J342" s="23"/>
    </row>
    <row r="343" spans="2:10" ht="15.6" customHeight="1" x14ac:dyDescent="0.25">
      <c r="B343" s="40" t="s">
        <v>716</v>
      </c>
      <c r="C343" s="40" t="s">
        <v>688</v>
      </c>
      <c r="D343" s="15">
        <v>800000</v>
      </c>
      <c r="E343" s="11"/>
      <c r="F343" s="11"/>
      <c r="G343" s="18"/>
      <c r="H343" s="18"/>
      <c r="I343" s="22"/>
      <c r="J343" s="23"/>
    </row>
    <row r="344" spans="2:10" ht="15.6" customHeight="1" x14ac:dyDescent="0.25">
      <c r="B344" s="40" t="s">
        <v>717</v>
      </c>
      <c r="C344" s="40" t="s">
        <v>687</v>
      </c>
      <c r="D344" s="15">
        <v>1200000</v>
      </c>
      <c r="E344" s="11"/>
      <c r="F344" s="11"/>
      <c r="G344" s="18"/>
      <c r="H344" s="18"/>
      <c r="I344" s="22"/>
      <c r="J344" s="23"/>
    </row>
    <row r="345" spans="2:10" ht="15.6" customHeight="1" x14ac:dyDescent="0.25">
      <c r="B345" s="40" t="s">
        <v>632</v>
      </c>
      <c r="C345" s="44" t="s">
        <v>749</v>
      </c>
      <c r="D345" s="15"/>
      <c r="E345" s="11">
        <f>+D346+D347</f>
        <v>1000000</v>
      </c>
      <c r="F345" s="11"/>
      <c r="G345" s="18"/>
      <c r="H345" s="18"/>
      <c r="I345" s="22"/>
      <c r="J345" s="23"/>
    </row>
    <row r="346" spans="2:10" ht="15.6" customHeight="1" x14ac:dyDescent="0.25">
      <c r="B346" s="40" t="s">
        <v>742</v>
      </c>
      <c r="C346" s="40" t="s">
        <v>688</v>
      </c>
      <c r="D346" s="15">
        <v>400000</v>
      </c>
      <c r="E346" s="11"/>
      <c r="F346" s="11"/>
      <c r="G346" s="18"/>
      <c r="H346" s="18"/>
      <c r="I346" s="22"/>
      <c r="J346" s="23"/>
    </row>
    <row r="347" spans="2:10" ht="15.6" customHeight="1" x14ac:dyDescent="0.25">
      <c r="B347" s="40" t="s">
        <v>743</v>
      </c>
      <c r="C347" s="40" t="s">
        <v>687</v>
      </c>
      <c r="D347" s="15">
        <v>600000</v>
      </c>
      <c r="E347" s="11"/>
      <c r="F347" s="11"/>
      <c r="G347" s="18"/>
      <c r="H347" s="18"/>
      <c r="I347" s="22"/>
      <c r="J347" s="23"/>
    </row>
    <row r="348" spans="2:10" ht="15.6" customHeight="1" x14ac:dyDescent="0.25">
      <c r="B348" s="40" t="s">
        <v>494</v>
      </c>
      <c r="C348" s="44" t="s">
        <v>495</v>
      </c>
      <c r="D348" s="11"/>
      <c r="E348" s="11"/>
      <c r="F348" s="15">
        <f>SUM(E349:E355)</f>
        <v>74350000</v>
      </c>
      <c r="G348" s="18"/>
      <c r="H348" s="18"/>
      <c r="I348" s="22"/>
      <c r="J348" s="23"/>
    </row>
    <row r="349" spans="2:10" ht="15.6" customHeight="1" x14ac:dyDescent="0.25">
      <c r="B349" s="40" t="s">
        <v>496</v>
      </c>
      <c r="C349" s="47" t="s">
        <v>796</v>
      </c>
      <c r="D349" s="11"/>
      <c r="E349" s="15">
        <v>100000</v>
      </c>
      <c r="F349" s="11"/>
      <c r="G349" s="6"/>
      <c r="H349" s="6"/>
      <c r="I349" s="8"/>
      <c r="J349" s="9"/>
    </row>
    <row r="350" spans="2:10" ht="15.6" customHeight="1" x14ac:dyDescent="0.25">
      <c r="B350" s="40" t="s">
        <v>497</v>
      </c>
      <c r="C350" s="47" t="s">
        <v>798</v>
      </c>
      <c r="D350" s="11"/>
      <c r="E350" s="15">
        <v>50000</v>
      </c>
      <c r="F350" s="11"/>
      <c r="G350" s="6"/>
      <c r="H350" s="6"/>
      <c r="I350" s="8"/>
      <c r="J350" s="9"/>
    </row>
    <row r="351" spans="2:10" ht="15.6" customHeight="1" x14ac:dyDescent="0.25">
      <c r="B351" s="40" t="s">
        <v>498</v>
      </c>
      <c r="C351" s="47" t="s">
        <v>797</v>
      </c>
      <c r="D351" s="11"/>
      <c r="E351" s="15">
        <v>25000000</v>
      </c>
      <c r="F351" s="11"/>
      <c r="G351" s="6"/>
      <c r="H351" s="6"/>
      <c r="I351" s="8"/>
      <c r="J351" s="9"/>
    </row>
    <row r="352" spans="2:10" ht="15.6" customHeight="1" x14ac:dyDescent="0.25">
      <c r="B352" s="40" t="s">
        <v>499</v>
      </c>
      <c r="C352" s="47" t="s">
        <v>795</v>
      </c>
      <c r="D352" s="50"/>
      <c r="E352" s="15">
        <v>24000000</v>
      </c>
      <c r="F352" s="10"/>
      <c r="G352" s="6"/>
      <c r="H352" s="6"/>
      <c r="I352" s="8"/>
      <c r="J352" s="9"/>
    </row>
    <row r="353" spans="2:10" ht="15.6" customHeight="1" x14ac:dyDescent="0.25">
      <c r="B353" s="40" t="s">
        <v>500</v>
      </c>
      <c r="C353" s="40" t="s">
        <v>673</v>
      </c>
      <c r="D353" s="10"/>
      <c r="E353" s="24">
        <v>100000</v>
      </c>
      <c r="F353" s="11"/>
      <c r="G353" s="6"/>
      <c r="H353" s="6"/>
      <c r="I353" s="8"/>
      <c r="J353" s="9"/>
    </row>
    <row r="354" spans="2:10" ht="15.6" customHeight="1" x14ac:dyDescent="0.25">
      <c r="B354" s="40" t="s">
        <v>501</v>
      </c>
      <c r="C354" s="40" t="s">
        <v>503</v>
      </c>
      <c r="D354" s="10"/>
      <c r="E354" s="15">
        <v>100000</v>
      </c>
      <c r="F354" s="11"/>
      <c r="G354" s="6"/>
      <c r="H354" s="6"/>
      <c r="I354" s="8"/>
      <c r="J354" s="9"/>
    </row>
    <row r="355" spans="2:10" ht="15.6" customHeight="1" x14ac:dyDescent="0.25">
      <c r="B355" s="40" t="s">
        <v>502</v>
      </c>
      <c r="C355" s="40" t="s">
        <v>504</v>
      </c>
      <c r="D355" s="10"/>
      <c r="E355" s="15">
        <v>25000000</v>
      </c>
      <c r="F355" s="11"/>
      <c r="G355" s="6"/>
      <c r="H355" s="6"/>
      <c r="I355" s="8"/>
      <c r="J355" s="9"/>
    </row>
    <row r="356" spans="2:10" ht="15.6" customHeight="1" x14ac:dyDescent="0.25">
      <c r="B356" s="40" t="s">
        <v>505</v>
      </c>
      <c r="C356" s="40" t="s">
        <v>506</v>
      </c>
      <c r="D356" s="10"/>
      <c r="E356" s="11"/>
      <c r="F356" s="15">
        <v>5000000</v>
      </c>
      <c r="G356" s="6"/>
      <c r="H356" s="6"/>
      <c r="I356" s="8"/>
      <c r="J356" s="9"/>
    </row>
    <row r="357" spans="2:10" ht="15.6" customHeight="1" x14ac:dyDescent="0.25">
      <c r="B357" s="40" t="s">
        <v>507</v>
      </c>
      <c r="C357" s="40" t="s">
        <v>252</v>
      </c>
      <c r="D357" s="10"/>
      <c r="E357" s="11"/>
      <c r="F357" s="15">
        <v>10000000</v>
      </c>
      <c r="G357" s="6"/>
      <c r="H357" s="6"/>
      <c r="I357" s="8"/>
      <c r="J357" s="9"/>
    </row>
    <row r="358" spans="2:10" ht="15.6" customHeight="1" x14ac:dyDescent="0.25">
      <c r="B358" s="40" t="s">
        <v>508</v>
      </c>
      <c r="C358" s="44" t="s">
        <v>509</v>
      </c>
      <c r="D358" s="11"/>
      <c r="E358" s="11"/>
      <c r="F358" s="11"/>
      <c r="G358" s="15">
        <f>SUM(F359:F363)</f>
        <v>18000000</v>
      </c>
      <c r="H358" s="11"/>
      <c r="I358" s="13"/>
      <c r="J358" s="9"/>
    </row>
    <row r="359" spans="2:10" ht="15.6" customHeight="1" x14ac:dyDescent="0.25">
      <c r="B359" s="40" t="s">
        <v>510</v>
      </c>
      <c r="C359" s="40" t="s">
        <v>789</v>
      </c>
      <c r="D359" s="11"/>
      <c r="E359" s="10"/>
      <c r="F359" s="15">
        <v>9950000</v>
      </c>
      <c r="G359" s="11"/>
      <c r="H359" s="11"/>
      <c r="I359" s="13"/>
      <c r="J359" s="9"/>
    </row>
    <row r="360" spans="2:10" ht="15.6" customHeight="1" x14ac:dyDescent="0.25">
      <c r="B360" s="40" t="s">
        <v>744</v>
      </c>
      <c r="C360" s="40" t="s">
        <v>790</v>
      </c>
      <c r="D360" s="11"/>
      <c r="E360" s="10"/>
      <c r="F360" s="15">
        <v>7950000</v>
      </c>
      <c r="G360" s="11"/>
      <c r="H360" s="11"/>
      <c r="I360" s="13"/>
      <c r="J360" s="9"/>
    </row>
    <row r="361" spans="2:10" ht="15.6" customHeight="1" x14ac:dyDescent="0.25">
      <c r="B361" s="40" t="s">
        <v>512</v>
      </c>
      <c r="C361" s="40" t="s">
        <v>511</v>
      </c>
      <c r="D361" s="11"/>
      <c r="E361" s="11"/>
      <c r="F361" s="15">
        <v>5000</v>
      </c>
      <c r="G361" s="11"/>
      <c r="H361" s="11"/>
      <c r="I361" s="13"/>
      <c r="J361" s="9"/>
    </row>
    <row r="362" spans="2:10" ht="15.6" customHeight="1" x14ac:dyDescent="0.25">
      <c r="B362" s="40" t="s">
        <v>514</v>
      </c>
      <c r="C362" s="40" t="s">
        <v>513</v>
      </c>
      <c r="D362" s="11"/>
      <c r="E362" s="11"/>
      <c r="F362" s="15">
        <v>95000</v>
      </c>
      <c r="G362" s="11"/>
      <c r="H362" s="11"/>
      <c r="I362" s="13"/>
      <c r="J362" s="9"/>
    </row>
    <row r="363" spans="2:10" ht="15.6" customHeight="1" x14ac:dyDescent="0.25">
      <c r="B363" s="40" t="s">
        <v>628</v>
      </c>
      <c r="C363" s="40" t="s">
        <v>629</v>
      </c>
      <c r="D363" s="11"/>
      <c r="E363" s="11"/>
      <c r="F363" s="15"/>
      <c r="G363" s="49">
        <v>14000000</v>
      </c>
      <c r="H363" s="11"/>
      <c r="I363" s="13"/>
      <c r="J363" s="9"/>
    </row>
    <row r="364" spans="2:10" ht="15.6" customHeight="1" x14ac:dyDescent="0.25">
      <c r="B364" s="40" t="s">
        <v>777</v>
      </c>
      <c r="C364" s="40" t="s">
        <v>776</v>
      </c>
      <c r="D364" s="11"/>
      <c r="E364" s="11"/>
      <c r="F364" s="15"/>
      <c r="G364" s="49">
        <v>6000000</v>
      </c>
      <c r="H364" s="11"/>
      <c r="I364" s="13"/>
      <c r="J364" s="9"/>
    </row>
    <row r="365" spans="2:10" ht="15.6" customHeight="1" x14ac:dyDescent="0.25">
      <c r="B365" s="40" t="s">
        <v>778</v>
      </c>
      <c r="C365" s="40" t="s">
        <v>779</v>
      </c>
      <c r="D365" s="11"/>
      <c r="E365" s="11"/>
      <c r="F365" s="15"/>
      <c r="G365" s="49">
        <v>1000000</v>
      </c>
      <c r="H365" s="11"/>
      <c r="I365" s="13"/>
      <c r="J365" s="9"/>
    </row>
    <row r="366" spans="2:10" ht="15.6" customHeight="1" x14ac:dyDescent="0.25">
      <c r="B366" s="40" t="s">
        <v>515</v>
      </c>
      <c r="C366" s="44" t="s">
        <v>516</v>
      </c>
      <c r="D366" s="11"/>
      <c r="E366" s="11"/>
      <c r="F366" s="11"/>
      <c r="G366" s="11"/>
      <c r="H366" s="15">
        <f>SUM(G367:G382)</f>
        <v>80100000</v>
      </c>
      <c r="I366" s="13"/>
      <c r="J366" s="9"/>
    </row>
    <row r="367" spans="2:10" ht="15.6" customHeight="1" x14ac:dyDescent="0.25">
      <c r="B367" s="40" t="s">
        <v>517</v>
      </c>
      <c r="C367" s="44" t="s">
        <v>518</v>
      </c>
      <c r="D367" s="11"/>
      <c r="E367" s="11"/>
      <c r="F367" s="11"/>
      <c r="G367" s="15">
        <f>SUM(F368:F378)</f>
        <v>68000000</v>
      </c>
      <c r="H367" s="11"/>
      <c r="I367" s="13"/>
      <c r="J367" s="9"/>
    </row>
    <row r="368" spans="2:10" ht="15.6" customHeight="1" x14ac:dyDescent="0.25">
      <c r="B368" s="40" t="s">
        <v>519</v>
      </c>
      <c r="C368" s="40" t="s">
        <v>520</v>
      </c>
      <c r="D368" s="11"/>
      <c r="E368" s="11"/>
      <c r="F368" s="15">
        <v>33000000</v>
      </c>
      <c r="G368" s="11"/>
      <c r="H368" s="11"/>
      <c r="I368" s="13"/>
      <c r="J368" s="9"/>
    </row>
    <row r="369" spans="2:10" ht="15.6" customHeight="1" x14ac:dyDescent="0.25">
      <c r="B369" s="40" t="s">
        <v>521</v>
      </c>
      <c r="C369" s="40" t="s">
        <v>522</v>
      </c>
      <c r="D369" s="11"/>
      <c r="E369" s="10"/>
      <c r="F369" s="15">
        <v>20000000</v>
      </c>
      <c r="G369" s="11"/>
      <c r="H369" s="11"/>
      <c r="I369" s="13"/>
      <c r="J369" s="9"/>
    </row>
    <row r="370" spans="2:10" ht="15.6" customHeight="1" x14ac:dyDescent="0.25">
      <c r="B370" s="40" t="s">
        <v>523</v>
      </c>
      <c r="C370" s="40" t="s">
        <v>524</v>
      </c>
      <c r="D370" s="11"/>
      <c r="E370" s="10"/>
      <c r="F370" s="15">
        <v>1000000</v>
      </c>
      <c r="G370" s="11"/>
      <c r="H370" s="11"/>
      <c r="I370" s="13"/>
      <c r="J370" s="9"/>
    </row>
    <row r="371" spans="2:10" ht="15.6" customHeight="1" x14ac:dyDescent="0.25">
      <c r="B371" s="40" t="s">
        <v>525</v>
      </c>
      <c r="C371" s="40" t="s">
        <v>526</v>
      </c>
      <c r="D371" s="11"/>
      <c r="E371" s="11"/>
      <c r="F371" s="15">
        <v>1000000</v>
      </c>
      <c r="G371" s="11"/>
      <c r="H371" s="11"/>
      <c r="I371" s="13"/>
      <c r="J371" s="9"/>
    </row>
    <row r="372" spans="2:10" ht="15.6" customHeight="1" x14ac:dyDescent="0.25">
      <c r="B372" s="40" t="s">
        <v>527</v>
      </c>
      <c r="C372" s="40" t="s">
        <v>528</v>
      </c>
      <c r="D372" s="11"/>
      <c r="E372" s="11"/>
      <c r="F372" s="15">
        <v>1000000</v>
      </c>
      <c r="G372" s="11"/>
      <c r="H372" s="11"/>
      <c r="I372" s="13"/>
      <c r="J372" s="9"/>
    </row>
    <row r="373" spans="2:10" ht="15.6" customHeight="1" x14ac:dyDescent="0.25">
      <c r="B373" s="40" t="s">
        <v>529</v>
      </c>
      <c r="C373" s="40" t="s">
        <v>530</v>
      </c>
      <c r="D373" s="11"/>
      <c r="E373" s="11"/>
      <c r="F373" s="15">
        <v>2500000</v>
      </c>
      <c r="G373" s="11"/>
      <c r="H373" s="11"/>
      <c r="I373" s="13"/>
      <c r="J373" s="9"/>
    </row>
    <row r="374" spans="2:10" ht="15.6" customHeight="1" x14ac:dyDescent="0.25">
      <c r="B374" s="40" t="s">
        <v>531</v>
      </c>
      <c r="C374" s="40" t="s">
        <v>532</v>
      </c>
      <c r="D374" s="11"/>
      <c r="E374" s="11"/>
      <c r="F374" s="15">
        <v>1500000</v>
      </c>
      <c r="G374" s="11"/>
      <c r="H374" s="11"/>
      <c r="I374" s="13"/>
      <c r="J374" s="9"/>
    </row>
    <row r="375" spans="2:10" ht="15.6" customHeight="1" x14ac:dyDescent="0.25">
      <c r="B375" s="40" t="s">
        <v>533</v>
      </c>
      <c r="C375" s="40" t="s">
        <v>534</v>
      </c>
      <c r="D375" s="11"/>
      <c r="E375" s="11"/>
      <c r="F375" s="15">
        <v>4000000</v>
      </c>
      <c r="G375" s="11"/>
      <c r="H375" s="11"/>
      <c r="I375" s="13"/>
      <c r="J375" s="9"/>
    </row>
    <row r="376" spans="2:10" ht="15.6" customHeight="1" x14ac:dyDescent="0.25">
      <c r="B376" s="40" t="s">
        <v>535</v>
      </c>
      <c r="C376" s="40" t="s">
        <v>536</v>
      </c>
      <c r="D376" s="11"/>
      <c r="E376" s="11"/>
      <c r="F376" s="15">
        <v>1000000</v>
      </c>
      <c r="G376" s="11"/>
      <c r="H376" s="11"/>
      <c r="I376" s="13"/>
      <c r="J376" s="9"/>
    </row>
    <row r="377" spans="2:10" ht="15.6" customHeight="1" x14ac:dyDescent="0.25">
      <c r="B377" s="40" t="s">
        <v>537</v>
      </c>
      <c r="C377" s="40" t="s">
        <v>538</v>
      </c>
      <c r="D377" s="11"/>
      <c r="E377" s="11"/>
      <c r="F377" s="15">
        <v>1000000</v>
      </c>
      <c r="G377" s="11"/>
      <c r="H377" s="11"/>
      <c r="I377" s="13"/>
      <c r="J377" s="9"/>
    </row>
    <row r="378" spans="2:10" ht="15.6" customHeight="1" x14ac:dyDescent="0.25">
      <c r="B378" s="40" t="s">
        <v>539</v>
      </c>
      <c r="C378" s="40" t="s">
        <v>540</v>
      </c>
      <c r="D378" s="11"/>
      <c r="E378" s="11"/>
      <c r="F378" s="15">
        <v>2000000</v>
      </c>
      <c r="G378" s="11"/>
      <c r="H378" s="11"/>
      <c r="I378" s="13"/>
      <c r="J378" s="9"/>
    </row>
    <row r="379" spans="2:10" ht="15.6" customHeight="1" x14ac:dyDescent="0.25">
      <c r="B379" s="40" t="s">
        <v>541</v>
      </c>
      <c r="C379" s="40" t="s">
        <v>672</v>
      </c>
      <c r="D379" s="11"/>
      <c r="E379" s="11"/>
      <c r="F379" s="11"/>
      <c r="G379" s="15">
        <v>100000</v>
      </c>
      <c r="H379" s="11"/>
      <c r="I379" s="13"/>
      <c r="J379" s="9"/>
    </row>
    <row r="380" spans="2:10" ht="15.6" customHeight="1" x14ac:dyDescent="0.25">
      <c r="B380" s="40" t="s">
        <v>542</v>
      </c>
      <c r="C380" s="40" t="s">
        <v>543</v>
      </c>
      <c r="D380" s="11"/>
      <c r="E380" s="11"/>
      <c r="F380" s="11"/>
      <c r="G380" s="15">
        <v>1000000</v>
      </c>
      <c r="H380" s="11"/>
      <c r="I380" s="13"/>
      <c r="J380" s="9"/>
    </row>
    <row r="381" spans="2:10" ht="15.6" customHeight="1" x14ac:dyDescent="0.25">
      <c r="B381" s="40" t="s">
        <v>544</v>
      </c>
      <c r="C381" s="40" t="s">
        <v>545</v>
      </c>
      <c r="D381" s="11"/>
      <c r="E381" s="11"/>
      <c r="F381" s="11"/>
      <c r="G381" s="15">
        <v>1000000</v>
      </c>
      <c r="H381" s="11"/>
      <c r="I381" s="13"/>
      <c r="J381" s="9"/>
    </row>
    <row r="382" spans="2:10" ht="15.6" customHeight="1" x14ac:dyDescent="0.25">
      <c r="B382" s="40" t="s">
        <v>546</v>
      </c>
      <c r="C382" s="40" t="s">
        <v>252</v>
      </c>
      <c r="D382" s="11"/>
      <c r="E382" s="11"/>
      <c r="F382" s="11"/>
      <c r="G382" s="15">
        <v>10000000</v>
      </c>
      <c r="H382" s="11"/>
      <c r="I382" s="13"/>
      <c r="J382" s="9"/>
    </row>
    <row r="383" spans="2:10" ht="15.6" customHeight="1" x14ac:dyDescent="0.25">
      <c r="B383" s="40" t="s">
        <v>547</v>
      </c>
      <c r="C383" s="44" t="s">
        <v>548</v>
      </c>
      <c r="D383" s="11"/>
      <c r="E383" s="11"/>
      <c r="F383" s="11"/>
      <c r="G383" s="11"/>
      <c r="H383" s="11"/>
      <c r="I383" s="16">
        <f>SUM(H384:H391)</f>
        <v>1650000</v>
      </c>
      <c r="J383" s="20"/>
    </row>
    <row r="384" spans="2:10" ht="15.6" customHeight="1" x14ac:dyDescent="0.25">
      <c r="B384" s="40" t="s">
        <v>549</v>
      </c>
      <c r="C384" s="44" t="s">
        <v>371</v>
      </c>
      <c r="D384" s="11"/>
      <c r="E384" s="11"/>
      <c r="F384" s="11"/>
      <c r="G384" s="11"/>
      <c r="H384" s="15">
        <f>SUM(G385:G390)</f>
        <v>650000</v>
      </c>
      <c r="I384" s="13"/>
      <c r="J384" s="20"/>
    </row>
    <row r="385" spans="2:10" ht="15.6" customHeight="1" x14ac:dyDescent="0.25">
      <c r="B385" s="40" t="s">
        <v>550</v>
      </c>
      <c r="C385" s="40" t="s">
        <v>551</v>
      </c>
      <c r="D385" s="11"/>
      <c r="E385" s="11"/>
      <c r="F385" s="11"/>
      <c r="G385" s="15">
        <v>70000</v>
      </c>
      <c r="H385" s="11"/>
      <c r="I385" s="13"/>
      <c r="J385" s="20"/>
    </row>
    <row r="386" spans="2:10" ht="15.6" customHeight="1" x14ac:dyDescent="0.25">
      <c r="B386" s="40" t="s">
        <v>552</v>
      </c>
      <c r="C386" s="40" t="s">
        <v>392</v>
      </c>
      <c r="D386" s="11"/>
      <c r="E386" s="11"/>
      <c r="F386" s="11"/>
      <c r="G386" s="15">
        <v>300000</v>
      </c>
      <c r="H386" s="11"/>
      <c r="I386" s="13"/>
      <c r="J386" s="20"/>
    </row>
    <row r="387" spans="2:10" ht="15.6" customHeight="1" x14ac:dyDescent="0.25">
      <c r="B387" s="40" t="s">
        <v>553</v>
      </c>
      <c r="C387" s="40" t="s">
        <v>554</v>
      </c>
      <c r="D387" s="11"/>
      <c r="E387" s="11"/>
      <c r="F387" s="11"/>
      <c r="G387" s="15">
        <v>70000</v>
      </c>
      <c r="H387" s="11"/>
      <c r="I387" s="13"/>
      <c r="J387" s="20"/>
    </row>
    <row r="388" spans="2:10" ht="15.6" customHeight="1" x14ac:dyDescent="0.25">
      <c r="B388" s="40" t="s">
        <v>555</v>
      </c>
      <c r="C388" s="40" t="s">
        <v>396</v>
      </c>
      <c r="D388" s="11"/>
      <c r="E388" s="11"/>
      <c r="F388" s="11"/>
      <c r="G388" s="15">
        <v>70000</v>
      </c>
      <c r="H388" s="11"/>
      <c r="I388" s="13"/>
      <c r="J388" s="20"/>
    </row>
    <row r="389" spans="2:10" ht="15.6" customHeight="1" x14ac:dyDescent="0.25">
      <c r="B389" s="40" t="s">
        <v>556</v>
      </c>
      <c r="C389" s="40" t="s">
        <v>424</v>
      </c>
      <c r="D389" s="11"/>
      <c r="E389" s="11"/>
      <c r="F389" s="11"/>
      <c r="G389" s="15">
        <v>70000</v>
      </c>
      <c r="H389" s="11"/>
      <c r="I389" s="13"/>
      <c r="J389" s="20"/>
    </row>
    <row r="390" spans="2:10" ht="15.6" customHeight="1" x14ac:dyDescent="0.25">
      <c r="B390" s="40" t="s">
        <v>720</v>
      </c>
      <c r="C390" s="40" t="s">
        <v>719</v>
      </c>
      <c r="D390" s="11"/>
      <c r="E390" s="11"/>
      <c r="F390" s="11"/>
      <c r="G390" s="15">
        <v>70000</v>
      </c>
      <c r="H390" s="11"/>
      <c r="I390" s="13"/>
      <c r="J390" s="20"/>
    </row>
    <row r="391" spans="2:10" ht="15.6" customHeight="1" x14ac:dyDescent="0.25">
      <c r="B391" s="40" t="s">
        <v>557</v>
      </c>
      <c r="C391" s="44" t="s">
        <v>558</v>
      </c>
      <c r="D391" s="11"/>
      <c r="E391" s="11"/>
      <c r="F391" s="11"/>
      <c r="G391" s="11"/>
      <c r="H391" s="15">
        <f>SUM(G392:G392)</f>
        <v>1000000</v>
      </c>
      <c r="I391" s="13"/>
      <c r="J391" s="20"/>
    </row>
    <row r="392" spans="2:10" ht="15.6" customHeight="1" x14ac:dyDescent="0.25">
      <c r="B392" s="40" t="s">
        <v>559</v>
      </c>
      <c r="C392" s="40" t="s">
        <v>252</v>
      </c>
      <c r="D392" s="11"/>
      <c r="E392" s="11"/>
      <c r="F392" s="11"/>
      <c r="G392" s="15">
        <v>1000000</v>
      </c>
      <c r="H392" s="11"/>
      <c r="I392" s="13"/>
      <c r="J392" s="20"/>
    </row>
    <row r="393" spans="2:10" ht="15.6" customHeight="1" x14ac:dyDescent="0.25">
      <c r="B393" s="40" t="s">
        <v>560</v>
      </c>
      <c r="C393" s="44" t="s">
        <v>561</v>
      </c>
      <c r="D393" s="11"/>
      <c r="E393" s="11"/>
      <c r="F393" s="11"/>
      <c r="G393" s="11"/>
      <c r="H393" s="11"/>
      <c r="I393" s="13"/>
      <c r="J393" s="15">
        <f>SUM(I394:I396)</f>
        <v>29753000</v>
      </c>
    </row>
    <row r="394" spans="2:10" ht="15.6" customHeight="1" x14ac:dyDescent="0.25">
      <c r="B394" s="40" t="s">
        <v>562</v>
      </c>
      <c r="C394" s="44" t="s">
        <v>563</v>
      </c>
      <c r="D394" s="11"/>
      <c r="E394" s="11"/>
      <c r="F394" s="11"/>
      <c r="G394" s="11"/>
      <c r="H394" s="11"/>
      <c r="I394" s="16">
        <f>SUM(H395:H395)</f>
        <v>100000</v>
      </c>
      <c r="J394" s="20"/>
    </row>
    <row r="395" spans="2:10" ht="15.6" customHeight="1" x14ac:dyDescent="0.25">
      <c r="B395" s="40" t="s">
        <v>564</v>
      </c>
      <c r="C395" s="40" t="s">
        <v>565</v>
      </c>
      <c r="D395" s="11"/>
      <c r="E395" s="11"/>
      <c r="F395" s="11"/>
      <c r="G395" s="11"/>
      <c r="H395" s="15">
        <v>100000</v>
      </c>
      <c r="I395" s="13"/>
      <c r="J395" s="20"/>
    </row>
    <row r="396" spans="2:10" ht="15.6" customHeight="1" x14ac:dyDescent="0.25">
      <c r="B396" s="40" t="s">
        <v>566</v>
      </c>
      <c r="C396" s="44" t="s">
        <v>567</v>
      </c>
      <c r="D396" s="11"/>
      <c r="E396" s="11"/>
      <c r="F396" s="11"/>
      <c r="G396" s="11"/>
      <c r="H396" s="11"/>
      <c r="I396" s="16">
        <f>SUM(H397:H401)</f>
        <v>29653000</v>
      </c>
      <c r="J396" s="20"/>
    </row>
    <row r="397" spans="2:10" ht="15.6" customHeight="1" x14ac:dyDescent="0.25">
      <c r="B397" s="40" t="s">
        <v>568</v>
      </c>
      <c r="C397" s="44" t="s">
        <v>569</v>
      </c>
      <c r="D397" s="11"/>
      <c r="E397" s="11"/>
      <c r="F397" s="11"/>
      <c r="G397" s="11"/>
      <c r="H397" s="15">
        <f>SUM(G398:G400)</f>
        <v>16150000</v>
      </c>
      <c r="I397" s="13"/>
      <c r="J397" s="20"/>
    </row>
    <row r="398" spans="2:10" ht="15.6" customHeight="1" x14ac:dyDescent="0.25">
      <c r="B398" s="40" t="s">
        <v>570</v>
      </c>
      <c r="C398" s="40" t="s">
        <v>571</v>
      </c>
      <c r="D398" s="11"/>
      <c r="E398" s="11"/>
      <c r="F398" s="11"/>
      <c r="G398" s="15">
        <v>3800000</v>
      </c>
      <c r="H398" s="11"/>
      <c r="I398" s="13"/>
      <c r="J398" s="20"/>
    </row>
    <row r="399" spans="2:10" ht="15.6" customHeight="1" x14ac:dyDescent="0.25">
      <c r="B399" s="40" t="s">
        <v>572</v>
      </c>
      <c r="C399" s="40" t="s">
        <v>734</v>
      </c>
      <c r="D399" s="11"/>
      <c r="E399" s="11"/>
      <c r="F399" s="11"/>
      <c r="G399" s="15">
        <v>250000</v>
      </c>
      <c r="H399" s="11"/>
      <c r="I399" s="13"/>
      <c r="J399" s="20"/>
    </row>
    <row r="400" spans="2:10" ht="15.6" customHeight="1" x14ac:dyDescent="0.25">
      <c r="B400" s="40" t="s">
        <v>573</v>
      </c>
      <c r="C400" s="40" t="s">
        <v>574</v>
      </c>
      <c r="D400" s="11"/>
      <c r="E400" s="11"/>
      <c r="F400" s="11"/>
      <c r="G400" s="15">
        <v>12100000</v>
      </c>
      <c r="H400" s="11"/>
      <c r="I400" s="13"/>
      <c r="J400" s="20"/>
    </row>
    <row r="401" spans="2:10" ht="15.6" customHeight="1" x14ac:dyDescent="0.25">
      <c r="B401" s="40" t="s">
        <v>575</v>
      </c>
      <c r="C401" s="44" t="s">
        <v>576</v>
      </c>
      <c r="D401" s="11"/>
      <c r="E401" s="11"/>
      <c r="F401" s="11"/>
      <c r="G401" s="11"/>
      <c r="H401" s="15">
        <f>SUM(G402:G406)</f>
        <v>13503000</v>
      </c>
      <c r="I401" s="13"/>
      <c r="J401" s="20"/>
    </row>
    <row r="402" spans="2:10" ht="15.6" customHeight="1" x14ac:dyDescent="0.25">
      <c r="B402" s="40" t="s">
        <v>577</v>
      </c>
      <c r="C402" s="40" t="s">
        <v>578</v>
      </c>
      <c r="D402" s="11"/>
      <c r="E402" s="11"/>
      <c r="F402" s="11"/>
      <c r="G402" s="15">
        <v>12000000</v>
      </c>
      <c r="H402" s="11"/>
      <c r="I402" s="13"/>
      <c r="J402" s="20"/>
    </row>
    <row r="403" spans="2:10" ht="15.6" customHeight="1" x14ac:dyDescent="0.25">
      <c r="B403" s="40" t="s">
        <v>579</v>
      </c>
      <c r="C403" s="40" t="s">
        <v>788</v>
      </c>
      <c r="D403" s="11"/>
      <c r="E403" s="11"/>
      <c r="F403" s="11"/>
      <c r="G403" s="15">
        <v>1500000</v>
      </c>
      <c r="H403" s="11"/>
      <c r="I403" s="13"/>
      <c r="J403" s="20"/>
    </row>
    <row r="404" spans="2:10" ht="15.6" customHeight="1" x14ac:dyDescent="0.25">
      <c r="B404" s="40" t="s">
        <v>803</v>
      </c>
      <c r="C404" s="40" t="s">
        <v>580</v>
      </c>
      <c r="D404" s="11"/>
      <c r="E404" s="11"/>
      <c r="F404" s="11"/>
      <c r="G404" s="15">
        <v>1000</v>
      </c>
      <c r="H404" s="11"/>
      <c r="I404" s="13"/>
      <c r="J404" s="25"/>
    </row>
    <row r="405" spans="2:10" ht="15.6" customHeight="1" x14ac:dyDescent="0.25">
      <c r="B405" s="40" t="s">
        <v>804</v>
      </c>
      <c r="C405" s="40" t="s">
        <v>581</v>
      </c>
      <c r="D405" s="11"/>
      <c r="E405" s="11"/>
      <c r="F405" s="11"/>
      <c r="G405" s="15">
        <v>1000</v>
      </c>
      <c r="H405" s="11"/>
      <c r="I405" s="13"/>
      <c r="J405" s="25"/>
    </row>
    <row r="406" spans="2:10" ht="15.6" customHeight="1" x14ac:dyDescent="0.25">
      <c r="B406" s="40" t="s">
        <v>805</v>
      </c>
      <c r="C406" s="40" t="s">
        <v>582</v>
      </c>
      <c r="D406" s="11"/>
      <c r="E406" s="11"/>
      <c r="F406" s="11"/>
      <c r="G406" s="15">
        <v>1000</v>
      </c>
      <c r="H406" s="11"/>
      <c r="I406" s="13"/>
      <c r="J406" s="25"/>
    </row>
    <row r="407" spans="2:10" ht="15.6" customHeight="1" x14ac:dyDescent="0.25">
      <c r="B407" s="40" t="s">
        <v>583</v>
      </c>
      <c r="C407" s="44" t="s">
        <v>584</v>
      </c>
      <c r="D407" s="11"/>
      <c r="E407" s="11"/>
      <c r="F407" s="11"/>
      <c r="G407" s="11"/>
      <c r="H407" s="11"/>
      <c r="I407" s="13"/>
      <c r="J407" s="26">
        <f>SUM(I408:I429)</f>
        <v>260264020</v>
      </c>
    </row>
    <row r="408" spans="2:10" ht="15.6" customHeight="1" x14ac:dyDescent="0.25">
      <c r="B408" s="40" t="s">
        <v>585</v>
      </c>
      <c r="C408" s="44" t="s">
        <v>586</v>
      </c>
      <c r="D408" s="11"/>
      <c r="E408" s="11"/>
      <c r="F408" s="11"/>
      <c r="G408" s="11"/>
      <c r="H408" s="11"/>
      <c r="I408" s="27">
        <f>SUM(H409:H410)</f>
        <v>60000</v>
      </c>
      <c r="J408" s="20"/>
    </row>
    <row r="409" spans="2:10" ht="15.6" customHeight="1" x14ac:dyDescent="0.25">
      <c r="B409" s="40" t="s">
        <v>587</v>
      </c>
      <c r="C409" s="40" t="s">
        <v>588</v>
      </c>
      <c r="D409" s="11"/>
      <c r="E409" s="11"/>
      <c r="F409" s="11"/>
      <c r="G409" s="11"/>
      <c r="H409" s="26">
        <v>50000</v>
      </c>
      <c r="I409" s="13"/>
      <c r="J409" s="20"/>
    </row>
    <row r="410" spans="2:10" ht="15.6" customHeight="1" x14ac:dyDescent="0.25">
      <c r="B410" s="40" t="s">
        <v>589</v>
      </c>
      <c r="C410" s="40" t="s">
        <v>590</v>
      </c>
      <c r="D410" s="11"/>
      <c r="E410" s="11"/>
      <c r="F410" s="11"/>
      <c r="G410" s="11"/>
      <c r="H410" s="26">
        <v>10000</v>
      </c>
      <c r="I410" s="13"/>
      <c r="J410" s="20"/>
    </row>
    <row r="411" spans="2:10" ht="15.6" customHeight="1" x14ac:dyDescent="0.25">
      <c r="B411" s="40" t="s">
        <v>591</v>
      </c>
      <c r="C411" s="44" t="s">
        <v>592</v>
      </c>
      <c r="D411" s="11"/>
      <c r="E411" s="11"/>
      <c r="F411" s="11"/>
      <c r="G411" s="11"/>
      <c r="H411" s="11"/>
      <c r="I411" s="27">
        <f>SUM(H412:H422)</f>
        <v>252201000</v>
      </c>
      <c r="J411" s="20"/>
    </row>
    <row r="412" spans="2:10" ht="15.6" customHeight="1" x14ac:dyDescent="0.25">
      <c r="B412" s="40" t="s">
        <v>593</v>
      </c>
      <c r="C412" s="44" t="s">
        <v>594</v>
      </c>
      <c r="D412" s="11"/>
      <c r="E412" s="11"/>
      <c r="F412" s="11"/>
      <c r="G412" s="11"/>
      <c r="H412" s="26">
        <f>SUM(G413:G417)</f>
        <v>222000000</v>
      </c>
      <c r="I412" s="13"/>
      <c r="J412" s="20"/>
    </row>
    <row r="413" spans="2:10" ht="15.6" customHeight="1" x14ac:dyDescent="0.25">
      <c r="B413" s="40" t="s">
        <v>595</v>
      </c>
      <c r="C413" s="40" t="s">
        <v>596</v>
      </c>
      <c r="D413" s="11"/>
      <c r="E413" s="11"/>
      <c r="F413" s="11"/>
      <c r="G413" s="26">
        <v>130000000</v>
      </c>
      <c r="H413" s="11"/>
      <c r="I413" s="13"/>
      <c r="J413" s="20"/>
    </row>
    <row r="414" spans="2:10" ht="15.6" customHeight="1" x14ac:dyDescent="0.25">
      <c r="B414" s="51" t="s">
        <v>597</v>
      </c>
      <c r="C414" s="51" t="s">
        <v>598</v>
      </c>
      <c r="D414" s="28"/>
      <c r="E414" s="28"/>
      <c r="F414" s="28"/>
      <c r="G414" s="29">
        <v>40000000</v>
      </c>
      <c r="H414" s="28"/>
      <c r="I414" s="30"/>
      <c r="J414" s="31"/>
    </row>
    <row r="415" spans="2:10" ht="15.6" customHeight="1" x14ac:dyDescent="0.25">
      <c r="B415" s="40" t="s">
        <v>599</v>
      </c>
      <c r="C415" s="40" t="s">
        <v>600</v>
      </c>
      <c r="D415" s="11"/>
      <c r="E415" s="11"/>
      <c r="F415" s="11"/>
      <c r="G415" s="26">
        <v>2000000</v>
      </c>
      <c r="H415" s="11"/>
      <c r="I415" s="13"/>
      <c r="J415" s="20"/>
    </row>
    <row r="416" spans="2:10" ht="15.6" customHeight="1" x14ac:dyDescent="0.25">
      <c r="B416" s="40" t="s">
        <v>601</v>
      </c>
      <c r="C416" s="40" t="s">
        <v>602</v>
      </c>
      <c r="D416" s="11"/>
      <c r="E416" s="11"/>
      <c r="F416" s="11"/>
      <c r="G416" s="26">
        <v>35000000</v>
      </c>
      <c r="H416" s="11"/>
      <c r="I416" s="13"/>
      <c r="J416" s="20"/>
    </row>
    <row r="417" spans="2:11" ht="15.6" customHeight="1" x14ac:dyDescent="0.25">
      <c r="B417" s="40" t="s">
        <v>603</v>
      </c>
      <c r="C417" s="40" t="s">
        <v>604</v>
      </c>
      <c r="D417" s="11"/>
      <c r="E417" s="11"/>
      <c r="F417" s="11"/>
      <c r="G417" s="26">
        <v>15000000</v>
      </c>
      <c r="H417" s="11"/>
      <c r="I417" s="13"/>
      <c r="J417" s="20"/>
    </row>
    <row r="418" spans="2:11" ht="15.6" customHeight="1" x14ac:dyDescent="0.25">
      <c r="B418" s="40" t="s">
        <v>605</v>
      </c>
      <c r="C418" s="44" t="s">
        <v>606</v>
      </c>
      <c r="D418" s="11"/>
      <c r="E418" s="11"/>
      <c r="F418" s="11"/>
      <c r="G418" s="11"/>
      <c r="H418" s="26">
        <f>SUM(G419:G421)</f>
        <v>8001000</v>
      </c>
      <c r="I418" s="13"/>
      <c r="J418" s="20"/>
    </row>
    <row r="419" spans="2:11" ht="15.6" customHeight="1" x14ac:dyDescent="0.25">
      <c r="B419" s="40" t="s">
        <v>607</v>
      </c>
      <c r="C419" s="40" t="s">
        <v>608</v>
      </c>
      <c r="D419" s="11"/>
      <c r="E419" s="11"/>
      <c r="F419" s="11"/>
      <c r="G419" s="26">
        <v>3000000</v>
      </c>
      <c r="H419" s="11"/>
      <c r="I419" s="13"/>
      <c r="J419" s="20"/>
    </row>
    <row r="420" spans="2:11" ht="15.6" customHeight="1" x14ac:dyDescent="0.25">
      <c r="B420" s="40" t="s">
        <v>609</v>
      </c>
      <c r="C420" s="40" t="s">
        <v>610</v>
      </c>
      <c r="D420" s="11"/>
      <c r="E420" s="11"/>
      <c r="F420" s="11"/>
      <c r="G420" s="26">
        <v>5000000</v>
      </c>
      <c r="H420" s="11"/>
      <c r="I420" s="13"/>
      <c r="J420" s="20"/>
    </row>
    <row r="421" spans="2:11" ht="15.6" customHeight="1" x14ac:dyDescent="0.25">
      <c r="B421" s="40" t="s">
        <v>611</v>
      </c>
      <c r="C421" s="40" t="s">
        <v>612</v>
      </c>
      <c r="D421" s="11"/>
      <c r="E421" s="11"/>
      <c r="F421" s="11"/>
      <c r="G421" s="26">
        <v>1000</v>
      </c>
      <c r="H421" s="11"/>
      <c r="I421" s="13"/>
      <c r="J421" s="20"/>
    </row>
    <row r="422" spans="2:11" ht="15.6" customHeight="1" x14ac:dyDescent="0.25">
      <c r="B422" s="40" t="s">
        <v>613</v>
      </c>
      <c r="C422" s="44" t="s">
        <v>614</v>
      </c>
      <c r="D422" s="11"/>
      <c r="E422" s="11"/>
      <c r="F422" s="11"/>
      <c r="G422" s="11"/>
      <c r="H422" s="26">
        <f>SUM(G423:G428)</f>
        <v>22200000</v>
      </c>
      <c r="I422" s="13"/>
      <c r="J422" s="20"/>
    </row>
    <row r="423" spans="2:11" ht="15.6" customHeight="1" x14ac:dyDescent="0.25">
      <c r="B423" s="40" t="s">
        <v>615</v>
      </c>
      <c r="C423" s="40" t="s">
        <v>616</v>
      </c>
      <c r="D423" s="11"/>
      <c r="E423" s="11"/>
      <c r="F423" s="11"/>
      <c r="G423" s="26">
        <v>500000</v>
      </c>
      <c r="H423" s="11"/>
      <c r="I423" s="13"/>
      <c r="J423" s="20"/>
    </row>
    <row r="424" spans="2:11" ht="15.6" customHeight="1" x14ac:dyDescent="0.25">
      <c r="B424" s="40" t="s">
        <v>617</v>
      </c>
      <c r="C424" s="47" t="s">
        <v>618</v>
      </c>
      <c r="D424" s="11"/>
      <c r="E424" s="11"/>
      <c r="F424" s="11"/>
      <c r="G424" s="26">
        <v>100000</v>
      </c>
      <c r="H424" s="11"/>
      <c r="I424" s="13"/>
      <c r="J424" s="20"/>
    </row>
    <row r="425" spans="2:11" ht="15.6" customHeight="1" x14ac:dyDescent="0.25">
      <c r="B425" s="40" t="s">
        <v>619</v>
      </c>
      <c r="C425" s="40" t="s">
        <v>620</v>
      </c>
      <c r="D425" s="11"/>
      <c r="E425" s="11"/>
      <c r="F425" s="11"/>
      <c r="G425" s="15">
        <v>500000</v>
      </c>
      <c r="H425" s="11"/>
      <c r="I425" s="13"/>
      <c r="J425" s="20"/>
    </row>
    <row r="426" spans="2:11" ht="15.6" customHeight="1" x14ac:dyDescent="0.25">
      <c r="B426" s="40" t="s">
        <v>621</v>
      </c>
      <c r="C426" s="40" t="s">
        <v>683</v>
      </c>
      <c r="D426" s="11"/>
      <c r="E426" s="11"/>
      <c r="F426" s="11"/>
      <c r="G426" s="26">
        <v>1000000</v>
      </c>
      <c r="H426" s="11"/>
      <c r="I426" s="13"/>
      <c r="J426" s="20"/>
    </row>
    <row r="427" spans="2:11" ht="15.6" customHeight="1" x14ac:dyDescent="0.25">
      <c r="B427" s="40" t="s">
        <v>745</v>
      </c>
      <c r="C427" s="40" t="s">
        <v>746</v>
      </c>
      <c r="D427" s="11"/>
      <c r="E427" s="11"/>
      <c r="F427" s="11"/>
      <c r="G427" s="26">
        <v>20000000</v>
      </c>
      <c r="H427" s="11"/>
      <c r="I427" s="13"/>
      <c r="J427" s="20"/>
    </row>
    <row r="428" spans="2:11" ht="15.6" customHeight="1" x14ac:dyDescent="0.25">
      <c r="B428" s="40" t="s">
        <v>747</v>
      </c>
      <c r="C428" s="40" t="s">
        <v>590</v>
      </c>
      <c r="D428" s="11"/>
      <c r="E428" s="11"/>
      <c r="F428" s="11"/>
      <c r="G428" s="26">
        <v>100000</v>
      </c>
      <c r="H428" s="11"/>
      <c r="I428" s="13"/>
      <c r="J428" s="20"/>
    </row>
    <row r="429" spans="2:11" ht="15.6" customHeight="1" x14ac:dyDescent="0.25">
      <c r="B429" s="40" t="s">
        <v>622</v>
      </c>
      <c r="C429" s="44" t="s">
        <v>623</v>
      </c>
      <c r="D429" s="11"/>
      <c r="E429" s="11"/>
      <c r="F429" s="11"/>
      <c r="G429" s="11"/>
      <c r="H429" s="11"/>
      <c r="I429" s="27">
        <f>SUM(H429:H430)</f>
        <v>8003020</v>
      </c>
      <c r="J429" s="20"/>
    </row>
    <row r="430" spans="2:11" ht="15.6" customHeight="1" x14ac:dyDescent="0.25">
      <c r="B430" s="40" t="s">
        <v>624</v>
      </c>
      <c r="C430" s="40" t="s">
        <v>623</v>
      </c>
      <c r="D430" s="11"/>
      <c r="E430" s="11"/>
      <c r="F430" s="11"/>
      <c r="G430" s="11"/>
      <c r="H430" s="26">
        <v>8003020</v>
      </c>
      <c r="I430" s="13"/>
      <c r="J430" s="20"/>
    </row>
    <row r="431" spans="2:11" ht="15.6" customHeight="1" x14ac:dyDescent="0.25">
      <c r="B431" s="53" t="s">
        <v>625</v>
      </c>
      <c r="C431" s="53"/>
      <c r="D431" s="53"/>
      <c r="E431" s="53"/>
      <c r="F431" s="53"/>
      <c r="G431" s="53"/>
      <c r="H431" s="32">
        <f>SUM(H4:H430)</f>
        <v>2104000000</v>
      </c>
      <c r="I431" s="33">
        <f>SUM(I3:I430)</f>
        <v>2104000000</v>
      </c>
      <c r="J431" s="32">
        <f>SUM(J2:J409)</f>
        <v>2104000000</v>
      </c>
    </row>
    <row r="432" spans="2:11" x14ac:dyDescent="0.25">
      <c r="B432" s="36"/>
      <c r="C432" s="36"/>
      <c r="K432" s="3"/>
    </row>
    <row r="433" spans="2:10" x14ac:dyDescent="0.25">
      <c r="B433" s="36"/>
      <c r="C433" s="36"/>
      <c r="J433" s="37"/>
    </row>
    <row r="434" spans="2:10" x14ac:dyDescent="0.25">
      <c r="B434" s="36"/>
      <c r="C434" s="36"/>
      <c r="J434" s="41"/>
    </row>
    <row r="436" spans="2:10" x14ac:dyDescent="0.25">
      <c r="I436" s="38"/>
    </row>
    <row r="442" spans="2:10" x14ac:dyDescent="0.25">
      <c r="J442" s="39"/>
    </row>
  </sheetData>
  <mergeCells count="1">
    <mergeCell ref="B431:G431"/>
  </mergeCells>
  <pageMargins left="0.27559055118110237" right="0.27559055118110237" top="0.31496062992125984" bottom="0.31496062992125984" header="0.31496062992125984" footer="0.31496062992125984"/>
  <pageSetup paperSize="5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FINANZAS-7</dc:creator>
  <cp:lastModifiedBy>CONCEJO-1</cp:lastModifiedBy>
  <cp:lastPrinted>2020-12-01T18:08:30Z</cp:lastPrinted>
  <dcterms:created xsi:type="dcterms:W3CDTF">2017-11-21T14:58:59Z</dcterms:created>
  <dcterms:modified xsi:type="dcterms:W3CDTF">2020-12-02T14:31:15Z</dcterms:modified>
</cp:coreProperties>
</file>